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Fahrtenbuch" sheetId="2" state="visible" r:id="rId2"/>
    <sheet xmlns:r="http://schemas.openxmlformats.org/officeDocument/2006/relationships" name="Auswertung" sheetId="3" state="visible" r:id="rId3"/>
  </sheets>
  <definedNames>
    <definedName name="_xlnm._FilterDatabase" localSheetId="1" hidden="1">'Fahrtenbuch'!$A$10:$M$210</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HH:MM"/>
    <numFmt numFmtId="167" formatCode="0.0 %"/>
  </numFmts>
  <fonts count="12">
    <font>
      <name val="Calibri"/>
      <family val="2"/>
      <color theme="1"/>
      <sz val="11"/>
      <scheme val="minor"/>
    </font>
    <font>
      <b val="1"/>
      <color rgb="00164E50"/>
      <sz val="16"/>
    </font>
    <font>
      <sz val="10"/>
    </font>
    <font>
      <b val="1"/>
      <color rgb="00164E50"/>
      <sz val="11"/>
    </font>
    <font>
      <i val="1"/>
      <color rgb="00595959"/>
      <sz val="9"/>
    </font>
    <font>
      <b val="1"/>
      <sz val="10"/>
    </font>
    <font>
      <i val="1"/>
      <color rgb="009C5A2D"/>
      <sz val="9"/>
    </font>
    <font>
      <b val="1"/>
      <color rgb="00FFFFFF"/>
      <sz val="10"/>
    </font>
    <font>
      <i val="1"/>
      <color rgb="009C5A2D"/>
      <sz val="10"/>
    </font>
    <font>
      <b val="1"/>
      <color rgb="009C5A2D"/>
      <sz val="10"/>
    </font>
    <font>
      <b val="1"/>
      <color rgb="00164E50"/>
      <sz val="12"/>
    </font>
    <font>
      <color rgb="00595959"/>
      <sz val="9"/>
    </font>
  </fonts>
  <fills count="6">
    <fill>
      <patternFill/>
    </fill>
    <fill>
      <patternFill patternType="gray125"/>
    </fill>
    <fill>
      <patternFill patternType="solid">
        <fgColor rgb="00FFF4CC"/>
      </patternFill>
    </fill>
    <fill>
      <patternFill patternType="solid">
        <fgColor rgb="00164E50"/>
      </patternFill>
    </fill>
    <fill>
      <patternFill patternType="solid">
        <fgColor rgb="00FDEEDC"/>
      </patternFill>
    </fill>
    <fill>
      <patternFill patternType="solid">
        <fgColor rgb="00F2F5F9"/>
      </patternFill>
    </fill>
  </fills>
  <borders count="2">
    <border>
      <left/>
      <right/>
      <top/>
      <bottom/>
      <diagonal/>
    </border>
    <border>
      <left style="thin">
        <color rgb="00C9D3DC"/>
      </left>
      <right style="thin">
        <color rgb="00C9D3DC"/>
      </right>
      <top style="thin">
        <color rgb="00C9D3DC"/>
      </top>
      <bottom style="thin">
        <color rgb="00C9D3DC"/>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xf>
    <xf numFmtId="0" fontId="4" fillId="0" borderId="0" pivotButton="0" quotePrefix="0" xfId="0"/>
    <xf numFmtId="0" fontId="5" fillId="0" borderId="0" pivotButton="0" quotePrefix="0" xfId="0"/>
    <xf numFmtId="0" fontId="0" fillId="2" borderId="1" pivotButton="0" quotePrefix="0" xfId="0"/>
    <xf numFmtId="0" fontId="6" fillId="0" borderId="0" pivotButton="0" quotePrefix="0" xfId="0"/>
    <xf numFmtId="4" fontId="0" fillId="2" borderId="1" pivotButton="0" quotePrefix="0" xfId="0"/>
    <xf numFmtId="0" fontId="7" fillId="3" borderId="1" applyAlignment="1" pivotButton="0" quotePrefix="0" xfId="0">
      <alignment horizontal="center" vertical="center" wrapText="1"/>
    </xf>
    <xf numFmtId="165" fontId="8" fillId="4" borderId="1" pivotButton="0" quotePrefix="0" xfId="0"/>
    <xf numFmtId="166" fontId="8" fillId="4" borderId="1" pivotButton="0" quotePrefix="0" xfId="0"/>
    <xf numFmtId="0" fontId="8" fillId="4" borderId="1" pivotButton="0" quotePrefix="0" xfId="0"/>
    <xf numFmtId="3" fontId="8" fillId="4" borderId="1" pivotButton="0" quotePrefix="0" xfId="0"/>
    <xf numFmtId="0" fontId="9" fillId="0" borderId="0" pivotButton="0" quotePrefix="0" xfId="0"/>
    <xf numFmtId="165" fontId="0" fillId="5" borderId="1" pivotButton="0" quotePrefix="0" xfId="0"/>
    <xf numFmtId="166" fontId="0" fillId="5" borderId="1" pivotButton="0" quotePrefix="0" xfId="0"/>
    <xf numFmtId="0" fontId="0" fillId="5" borderId="1" pivotButton="0" quotePrefix="0" xfId="0"/>
    <xf numFmtId="3" fontId="0" fillId="5" borderId="1" pivotButton="0" quotePrefix="0" xfId="0"/>
    <xf numFmtId="165" fontId="0" fillId="0" borderId="1" pivotButton="0" quotePrefix="0" xfId="0"/>
    <xf numFmtId="166" fontId="0" fillId="0" borderId="1" pivotButton="0" quotePrefix="0" xfId="0"/>
    <xf numFmtId="0" fontId="0" fillId="0" borderId="1" pivotButton="0" quotePrefix="0" xfId="0"/>
    <xf numFmtId="3" fontId="0" fillId="0" borderId="1" pivotButton="0" quotePrefix="0" xfId="0"/>
    <xf numFmtId="0" fontId="2" fillId="0" borderId="0" pivotButton="0" quotePrefix="0" xfId="0"/>
    <xf numFmtId="167" fontId="0" fillId="5" borderId="1" pivotButton="0" quotePrefix="0" xfId="0"/>
    <xf numFmtId="2" fontId="0" fillId="5" borderId="1" pivotButton="0" quotePrefix="0" xfId="0"/>
    <xf numFmtId="4" fontId="0" fillId="5" borderId="1" pivotButton="0" quotePrefix="0" xfId="0"/>
    <xf numFmtId="49" fontId="10" fillId="5" borderId="1" pivotButton="0" quotePrefix="0" xfId="0"/>
    <xf numFmtId="0" fontId="3"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showGridLines="0" workbookViewId="0">
      <selection activeCell="A1" sqref="A1"/>
    </sheetView>
  </sheetViews>
  <sheetFormatPr baseColWidth="8" defaultRowHeight="15"/>
  <cols>
    <col width="14" customWidth="1" min="1" max="1"/>
    <col width="96" customWidth="1" min="2" max="2"/>
  </cols>
  <sheetData>
    <row r="1">
      <c r="A1" s="1" t="inlineStr">
        <is>
          <t>Fahrtenbuch: so füllen Sie die Vorlage aus</t>
        </is>
      </c>
    </row>
    <row r="3">
      <c r="B3" s="2" t="inlineStr"/>
    </row>
    <row r="4" ht="34" customHeight="1">
      <c r="A4" s="3" t="inlineStr">
        <is>
          <t>Schritt 1</t>
        </is>
      </c>
      <c r="B4" s="2" t="inlineStr">
        <is>
          <t>Blatt «Fahrtenbuch» öffnen und oben die Angaben zum Fahrzeug eintragen. Der Kaufpreis exkl. MWST wird für die Pauschale gebraucht.</t>
        </is>
      </c>
    </row>
    <row r="5" ht="34" customHeight="1">
      <c r="A5" s="3" t="inlineStr">
        <is>
          <t>Schritt 2</t>
        </is>
      </c>
      <c r="B5" s="2" t="inlineStr">
        <is>
          <t>Die drei orange hinterlegten Beispielzeilen anschauen und danach löschen.</t>
        </is>
      </c>
    </row>
    <row r="6" ht="34" customHeight="1">
      <c r="A6" s="3" t="inlineStr">
        <is>
          <t>Schritt 3</t>
        </is>
      </c>
      <c r="B6" s="2" t="inlineStr">
        <is>
          <t>Jede Fahrt laufend erfassen: Datum, Kilometerstand bei Start und Ziel, Von, Nach, Zweck. In der Spalte «Geschäftlich / Privat» aus der Liste wählen. Die gefahrenen Kilometer rechnet die Tabelle selbst.</t>
        </is>
      </c>
    </row>
    <row r="7" ht="34" customHeight="1">
      <c r="A7" s="3" t="inlineStr">
        <is>
          <t>Schritt 4</t>
        </is>
      </c>
      <c r="B7" s="2" t="inlineStr">
        <is>
          <t>Blatt «Auswertung» öffnen und im gelben Feld die Fahrzeugkosten des Jahres eintragen: Abschreibung, Versicherung, Verkehrssteuern, Treibstoff, Service, Reifen.</t>
        </is>
      </c>
    </row>
    <row r="8" ht="34" customHeight="1">
      <c r="A8" s="3" t="inlineStr">
        <is>
          <t>Ergebnis</t>
        </is>
      </c>
      <c r="B8" s="2" t="inlineStr">
        <is>
          <t>Die Auswertung zeigt den Privatanteil nach beiden Methoden und nennt die günstigere.</t>
        </is>
      </c>
    </row>
    <row r="9">
      <c r="B9" s="2" t="inlineStr"/>
    </row>
    <row r="10" ht="34" customHeight="1">
      <c r="A10" s="3" t="inlineStr">
        <is>
          <t>Wichtig</t>
        </is>
      </c>
      <c r="B10" s="2" t="inlineStr">
        <is>
          <t>Das Fahrtenbuch muss laufend geführt werden. Am Jahresende aus dem Gedächtnis rekonstruierte Listen werden von den Steuerbehörden nicht akzeptiert.</t>
        </is>
      </c>
    </row>
    <row r="11" ht="34" customHeight="1">
      <c r="B11" s="2" t="inlineStr">
        <is>
          <t>Die Aufzeichnungen sind zusammen mit den Belegen zehn Jahre aufzubewahren.</t>
        </is>
      </c>
    </row>
    <row r="12" ht="34" customHeight="1">
      <c r="B12" s="2" t="inlineStr">
        <is>
          <t>Stand der Ansätze: 2026. Die kantonale Praxis kann abweichen.</t>
        </is>
      </c>
    </row>
    <row r="13">
      <c r="B13" s="2" t="inlineStr"/>
    </row>
    <row r="14" ht="34" customHeight="1">
      <c r="A14" s="3" t="inlineStr">
        <is>
          <t>Beispiel</t>
        </is>
      </c>
      <c r="B14" s="2" t="inlineStr">
        <is>
          <t>Geschäftswagen für CHF 50'000 exkl. MWST. Fahrzeugkosten des Jahres CHF 12'000. Laut Fahrtenbuch 20'000 Kilometer, davon 6'000 privat.</t>
        </is>
      </c>
    </row>
    <row r="15" ht="34" customHeight="1">
      <c r="B15" s="2" t="inlineStr">
        <is>
          <t>Kosten pro Kilometer: CHF 12'000 geteilt durch 20'000 = CHF 0.60</t>
        </is>
      </c>
    </row>
    <row r="16" ht="34" customHeight="1">
      <c r="B16" s="2" t="inlineStr">
        <is>
          <t>Privatanteil effektiv: 6'000 mal CHF 0.60 = CHF 3'600 im Jahr</t>
        </is>
      </c>
    </row>
    <row r="17" ht="34" customHeight="1">
      <c r="B17" s="2" t="inlineStr">
        <is>
          <t>Privatanteil pauschal: 10,8 % von CHF 50'000 = CHF 5'400 im Jahr</t>
        </is>
      </c>
    </row>
    <row r="18" ht="34" customHeight="1">
      <c r="B18" s="2" t="inlineStr">
        <is>
          <t>Ergebnis: Das Fahrtenbuch ist in diesem Fall um CHF 1'800 günstiger.</t>
        </is>
      </c>
    </row>
    <row r="19">
      <c r="B19" s="2" t="inlineStr"/>
    </row>
    <row r="20" ht="34" customHeight="1">
      <c r="B20" s="2" t="inlineStr">
        <is>
          <t>Triana Treuhand AG, Bahnhofstrasse 29, 6300 Zug, +41 41 588 00 27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10"/>
  <sheetViews>
    <sheetView workbookViewId="0">
      <pane ySplit="10" topLeftCell="A11" activePane="bottomLeft" state="frozen"/>
      <selection pane="bottomLeft" activeCell="A1" sqref="A1"/>
    </sheetView>
  </sheetViews>
  <sheetFormatPr baseColWidth="8" defaultRowHeight="15"/>
  <cols>
    <col width="12" customWidth="1" min="1" max="1"/>
    <col width="9" customWidth="1" min="2" max="2"/>
    <col width="18" customWidth="1" min="3" max="3"/>
    <col width="18" customWidth="1" min="4" max="4"/>
    <col width="18" customWidth="1" min="5" max="5"/>
    <col width="28" customWidth="1" min="6" max="6"/>
    <col width="22" customWidth="1" min="7" max="7"/>
    <col width="13" customWidth="1" min="8" max="8"/>
    <col width="13" customWidth="1" min="9" max="9"/>
    <col width="12" customWidth="1" min="10" max="10"/>
    <col width="19" customWidth="1" min="11" max="11"/>
    <col width="17" customWidth="1" min="12" max="12"/>
    <col width="13" customWidth="1" min="13" max="13"/>
    <col width="56" customWidth="1" min="14" max="14"/>
  </cols>
  <sheetData>
    <row r="1">
      <c r="A1" s="1" t="inlineStr">
        <is>
          <t>Fahrtenbuch</t>
        </is>
      </c>
    </row>
    <row r="2">
      <c r="A2" s="4" t="inlineStr">
        <is>
          <t>Laufend ausfüllen, nicht nachträglich rekonstruieren. Anleitung siehe erstes Blatt.</t>
        </is>
      </c>
    </row>
    <row r="4">
      <c r="A4" s="5" t="inlineStr">
        <is>
          <t>Fahrzeug (Marke, Typ)</t>
        </is>
      </c>
      <c r="B4" s="6" t="inlineStr">
        <is>
          <t>VW Passat Variant</t>
        </is>
      </c>
      <c r="C4" s="7" t="inlineStr">
        <is>
          <t>Beispielwerte, bitte überschreiben</t>
        </is>
      </c>
    </row>
    <row r="5">
      <c r="A5" s="5" t="inlineStr">
        <is>
          <t>Kontrollschild</t>
        </is>
      </c>
      <c r="B5" s="6" t="inlineStr">
        <is>
          <t>ZG 123456</t>
        </is>
      </c>
    </row>
    <row r="6">
      <c r="A6" s="5" t="inlineStr">
        <is>
          <t>Halter / Gesellschaft</t>
        </is>
      </c>
      <c r="B6" s="6" t="inlineStr">
        <is>
          <t>Muster AG</t>
        </is>
      </c>
    </row>
    <row r="7">
      <c r="A7" s="5" t="inlineStr">
        <is>
          <t>Kaufpreis exkl. MWST (CHF)</t>
        </is>
      </c>
      <c r="B7" s="8" t="n">
        <v>50000</v>
      </c>
    </row>
    <row r="8">
      <c r="A8" s="5" t="inlineStr">
        <is>
          <t>Kalenderjahr</t>
        </is>
      </c>
      <c r="B8" s="6" t="n">
        <v>2026</v>
      </c>
    </row>
    <row r="10" ht="32" customHeight="1">
      <c r="A10" s="9" t="inlineStr">
        <is>
          <t>Datum</t>
        </is>
      </c>
      <c r="B10" s="9" t="inlineStr">
        <is>
          <t>Uhrzeit</t>
        </is>
      </c>
      <c r="C10" s="9" t="inlineStr">
        <is>
          <t>Fahrerin / Fahrer</t>
        </is>
      </c>
      <c r="D10" s="9" t="inlineStr">
        <is>
          <t>Von</t>
        </is>
      </c>
      <c r="E10" s="9" t="inlineStr">
        <is>
          <t>Nach</t>
        </is>
      </c>
      <c r="F10" s="9" t="inlineStr">
        <is>
          <t>Zweck der Fahrt</t>
        </is>
      </c>
      <c r="G10" s="9" t="inlineStr">
        <is>
          <t>Kunde / Geschäftspartner</t>
        </is>
      </c>
      <c r="H10" s="9" t="inlineStr">
        <is>
          <t>Km-Stand Start</t>
        </is>
      </c>
      <c r="I10" s="9" t="inlineStr">
        <is>
          <t>Km-Stand Ziel</t>
        </is>
      </c>
      <c r="J10" s="9" t="inlineStr">
        <is>
          <t>Gefahrene km</t>
        </is>
      </c>
      <c r="K10" s="9" t="inlineStr">
        <is>
          <t>Geschäftlich / Privat</t>
        </is>
      </c>
      <c r="L10" s="9" t="inlineStr">
        <is>
          <t>davon geschäftlich</t>
        </is>
      </c>
      <c r="M10" s="9" t="inlineStr">
        <is>
          <t>davon privat</t>
        </is>
      </c>
    </row>
    <row r="11">
      <c r="A11" s="10" t="n">
        <v>46030</v>
      </c>
      <c r="B11" s="11" t="n">
        <v>0.3194444444444444</v>
      </c>
      <c r="C11" s="12" t="inlineStr">
        <is>
          <t>M. Muster</t>
        </is>
      </c>
      <c r="D11" s="12" t="inlineStr">
        <is>
          <t>Zug</t>
        </is>
      </c>
      <c r="E11" s="12" t="inlineStr">
        <is>
          <t>Luzern</t>
        </is>
      </c>
      <c r="F11" s="12" t="inlineStr">
        <is>
          <t>Kundenbesuch Jahresabschluss</t>
        </is>
      </c>
      <c r="G11" s="12" t="inlineStr">
        <is>
          <t>Meier Bau AG</t>
        </is>
      </c>
      <c r="H11" s="13" t="n">
        <v>15200</v>
      </c>
      <c r="I11" s="13" t="n">
        <v>15290</v>
      </c>
      <c r="J11" s="13">
        <f>IF(COUNT(H11:I11)=2,I11-H11,"")</f>
        <v/>
      </c>
      <c r="K11" s="12" t="inlineStr">
        <is>
          <t>geschäftlich</t>
        </is>
      </c>
      <c r="L11" s="13">
        <f>IF($K11="geschäftlich",$J11,"")</f>
        <v/>
      </c>
      <c r="M11" s="13">
        <f>IF($K11="privat",$J11,"")</f>
        <v/>
      </c>
      <c r="N11" s="14" t="inlineStr">
        <is>
          <t>&lt;- Diese drei Zeilen sind ein Beispiel. Bitte löschen, bevor Sie beginnen.</t>
        </is>
      </c>
    </row>
    <row r="12">
      <c r="A12" s="10" t="n">
        <v>46030</v>
      </c>
      <c r="B12" s="11" t="n">
        <v>0.7152777777777778</v>
      </c>
      <c r="C12" s="12" t="inlineStr">
        <is>
          <t>M. Muster</t>
        </is>
      </c>
      <c r="D12" s="12" t="inlineStr">
        <is>
          <t>Luzern</t>
        </is>
      </c>
      <c r="E12" s="12" t="inlineStr">
        <is>
          <t>Zug</t>
        </is>
      </c>
      <c r="F12" s="12" t="inlineStr">
        <is>
          <t>Rückfahrt Kundenbesuch</t>
        </is>
      </c>
      <c r="G12" s="12" t="inlineStr">
        <is>
          <t>Meier Bau AG</t>
        </is>
      </c>
      <c r="H12" s="13" t="n">
        <v>15290</v>
      </c>
      <c r="I12" s="13" t="n">
        <v>15380</v>
      </c>
      <c r="J12" s="13">
        <f>IF(COUNT(H12:I12)=2,I12-H12,"")</f>
        <v/>
      </c>
      <c r="K12" s="12" t="inlineStr">
        <is>
          <t>geschäftlich</t>
        </is>
      </c>
      <c r="L12" s="13">
        <f>IF($K12="geschäftlich",$J12,"")</f>
        <v/>
      </c>
      <c r="M12" s="13">
        <f>IF($K12="privat",$J12,"")</f>
        <v/>
      </c>
    </row>
    <row r="13">
      <c r="A13" s="10" t="n">
        <v>46033</v>
      </c>
      <c r="B13" s="11" t="n">
        <v>0.3854166666666667</v>
      </c>
      <c r="C13" s="12" t="inlineStr">
        <is>
          <t>M. Muster</t>
        </is>
      </c>
      <c r="D13" s="12" t="inlineStr">
        <is>
          <t>Zug</t>
        </is>
      </c>
      <c r="E13" s="12" t="inlineStr">
        <is>
          <t>Zürich</t>
        </is>
      </c>
      <c r="F13" s="12" t="inlineStr">
        <is>
          <t>Privatfahrt Wochenende</t>
        </is>
      </c>
      <c r="G13" s="12" t="inlineStr"/>
      <c r="H13" s="13" t="n">
        <v>15380</v>
      </c>
      <c r="I13" s="13" t="n">
        <v>15445</v>
      </c>
      <c r="J13" s="13">
        <f>IF(COUNT(H13:I13)=2,I13-H13,"")</f>
        <v/>
      </c>
      <c r="K13" s="12" t="inlineStr">
        <is>
          <t>privat</t>
        </is>
      </c>
      <c r="L13" s="13">
        <f>IF($K13="geschäftlich",$J13,"")</f>
        <v/>
      </c>
      <c r="M13" s="13">
        <f>IF($K13="privat",$J13,"")</f>
        <v/>
      </c>
    </row>
    <row r="14">
      <c r="A14" s="15" t="n"/>
      <c r="B14" s="16" t="n"/>
      <c r="C14" s="17" t="n"/>
      <c r="D14" s="17" t="n"/>
      <c r="E14" s="17" t="n"/>
      <c r="F14" s="17" t="n"/>
      <c r="G14" s="17" t="n"/>
      <c r="H14" s="18" t="n"/>
      <c r="I14" s="18" t="n"/>
      <c r="J14" s="18">
        <f>IF(COUNT(H14:I14)=2,I14-H14,"")</f>
        <v/>
      </c>
      <c r="K14" s="17" t="n"/>
      <c r="L14" s="18">
        <f>IF($K14="geschäftlich",$J14,"")</f>
        <v/>
      </c>
      <c r="M14" s="18">
        <f>IF($K14="privat",$J14,"")</f>
        <v/>
      </c>
    </row>
    <row r="15">
      <c r="A15" s="19" t="n"/>
      <c r="B15" s="20" t="n"/>
      <c r="C15" s="21" t="n"/>
      <c r="D15" s="21" t="n"/>
      <c r="E15" s="21" t="n"/>
      <c r="F15" s="21" t="n"/>
      <c r="G15" s="21" t="n"/>
      <c r="H15" s="22" t="n"/>
      <c r="I15" s="22" t="n"/>
      <c r="J15" s="22">
        <f>IF(COUNT(H15:I15)=2,I15-H15,"")</f>
        <v/>
      </c>
      <c r="K15" s="21" t="n"/>
      <c r="L15" s="22">
        <f>IF($K15="geschäftlich",$J15,"")</f>
        <v/>
      </c>
      <c r="M15" s="22">
        <f>IF($K15="privat",$J15,"")</f>
        <v/>
      </c>
    </row>
    <row r="16">
      <c r="A16" s="15" t="n"/>
      <c r="B16" s="16" t="n"/>
      <c r="C16" s="17" t="n"/>
      <c r="D16" s="17" t="n"/>
      <c r="E16" s="17" t="n"/>
      <c r="F16" s="17" t="n"/>
      <c r="G16" s="17" t="n"/>
      <c r="H16" s="18" t="n"/>
      <c r="I16" s="18" t="n"/>
      <c r="J16" s="18">
        <f>IF(COUNT(H16:I16)=2,I16-H16,"")</f>
        <v/>
      </c>
      <c r="K16" s="17" t="n"/>
      <c r="L16" s="18">
        <f>IF($K16="geschäftlich",$J16,"")</f>
        <v/>
      </c>
      <c r="M16" s="18">
        <f>IF($K16="privat",$J16,"")</f>
        <v/>
      </c>
    </row>
    <row r="17">
      <c r="A17" s="19" t="n"/>
      <c r="B17" s="20" t="n"/>
      <c r="C17" s="21" t="n"/>
      <c r="D17" s="21" t="n"/>
      <c r="E17" s="21" t="n"/>
      <c r="F17" s="21" t="n"/>
      <c r="G17" s="21" t="n"/>
      <c r="H17" s="22" t="n"/>
      <c r="I17" s="22" t="n"/>
      <c r="J17" s="22">
        <f>IF(COUNT(H17:I17)=2,I17-H17,"")</f>
        <v/>
      </c>
      <c r="K17" s="21" t="n"/>
      <c r="L17" s="22">
        <f>IF($K17="geschäftlich",$J17,"")</f>
        <v/>
      </c>
      <c r="M17" s="22">
        <f>IF($K17="privat",$J17,"")</f>
        <v/>
      </c>
    </row>
    <row r="18">
      <c r="A18" s="15" t="n"/>
      <c r="B18" s="16" t="n"/>
      <c r="C18" s="17" t="n"/>
      <c r="D18" s="17" t="n"/>
      <c r="E18" s="17" t="n"/>
      <c r="F18" s="17" t="n"/>
      <c r="G18" s="17" t="n"/>
      <c r="H18" s="18" t="n"/>
      <c r="I18" s="18" t="n"/>
      <c r="J18" s="18">
        <f>IF(COUNT(H18:I18)=2,I18-H18,"")</f>
        <v/>
      </c>
      <c r="K18" s="17" t="n"/>
      <c r="L18" s="18">
        <f>IF($K18="geschäftlich",$J18,"")</f>
        <v/>
      </c>
      <c r="M18" s="18">
        <f>IF($K18="privat",$J18,"")</f>
        <v/>
      </c>
    </row>
    <row r="19">
      <c r="A19" s="19" t="n"/>
      <c r="B19" s="20" t="n"/>
      <c r="C19" s="21" t="n"/>
      <c r="D19" s="21" t="n"/>
      <c r="E19" s="21" t="n"/>
      <c r="F19" s="21" t="n"/>
      <c r="G19" s="21" t="n"/>
      <c r="H19" s="22" t="n"/>
      <c r="I19" s="22" t="n"/>
      <c r="J19" s="22">
        <f>IF(COUNT(H19:I19)=2,I19-H19,"")</f>
        <v/>
      </c>
      <c r="K19" s="21" t="n"/>
      <c r="L19" s="22">
        <f>IF($K19="geschäftlich",$J19,"")</f>
        <v/>
      </c>
      <c r="M19" s="22">
        <f>IF($K19="privat",$J19,"")</f>
        <v/>
      </c>
    </row>
    <row r="20">
      <c r="A20" s="15" t="n"/>
      <c r="B20" s="16" t="n"/>
      <c r="C20" s="17" t="n"/>
      <c r="D20" s="17" t="n"/>
      <c r="E20" s="17" t="n"/>
      <c r="F20" s="17" t="n"/>
      <c r="G20" s="17" t="n"/>
      <c r="H20" s="18" t="n"/>
      <c r="I20" s="18" t="n"/>
      <c r="J20" s="18">
        <f>IF(COUNT(H20:I20)=2,I20-H20,"")</f>
        <v/>
      </c>
      <c r="K20" s="17" t="n"/>
      <c r="L20" s="18">
        <f>IF($K20="geschäftlich",$J20,"")</f>
        <v/>
      </c>
      <c r="M20" s="18">
        <f>IF($K20="privat",$J20,"")</f>
        <v/>
      </c>
    </row>
    <row r="21">
      <c r="A21" s="19" t="n"/>
      <c r="B21" s="20" t="n"/>
      <c r="C21" s="21" t="n"/>
      <c r="D21" s="21" t="n"/>
      <c r="E21" s="21" t="n"/>
      <c r="F21" s="21" t="n"/>
      <c r="G21" s="21" t="n"/>
      <c r="H21" s="22" t="n"/>
      <c r="I21" s="22" t="n"/>
      <c r="J21" s="22">
        <f>IF(COUNT(H21:I21)=2,I21-H21,"")</f>
        <v/>
      </c>
      <c r="K21" s="21" t="n"/>
      <c r="L21" s="22">
        <f>IF($K21="geschäftlich",$J21,"")</f>
        <v/>
      </c>
      <c r="M21" s="22">
        <f>IF($K21="privat",$J21,"")</f>
        <v/>
      </c>
    </row>
    <row r="22">
      <c r="A22" s="15" t="n"/>
      <c r="B22" s="16" t="n"/>
      <c r="C22" s="17" t="n"/>
      <c r="D22" s="17" t="n"/>
      <c r="E22" s="17" t="n"/>
      <c r="F22" s="17" t="n"/>
      <c r="G22" s="17" t="n"/>
      <c r="H22" s="18" t="n"/>
      <c r="I22" s="18" t="n"/>
      <c r="J22" s="18">
        <f>IF(COUNT(H22:I22)=2,I22-H22,"")</f>
        <v/>
      </c>
      <c r="K22" s="17" t="n"/>
      <c r="L22" s="18">
        <f>IF($K22="geschäftlich",$J22,"")</f>
        <v/>
      </c>
      <c r="M22" s="18">
        <f>IF($K22="privat",$J22,"")</f>
        <v/>
      </c>
    </row>
    <row r="23">
      <c r="A23" s="19" t="n"/>
      <c r="B23" s="20" t="n"/>
      <c r="C23" s="21" t="n"/>
      <c r="D23" s="21" t="n"/>
      <c r="E23" s="21" t="n"/>
      <c r="F23" s="21" t="n"/>
      <c r="G23" s="21" t="n"/>
      <c r="H23" s="22" t="n"/>
      <c r="I23" s="22" t="n"/>
      <c r="J23" s="22">
        <f>IF(COUNT(H23:I23)=2,I23-H23,"")</f>
        <v/>
      </c>
      <c r="K23" s="21" t="n"/>
      <c r="L23" s="22">
        <f>IF($K23="geschäftlich",$J23,"")</f>
        <v/>
      </c>
      <c r="M23" s="22">
        <f>IF($K23="privat",$J23,"")</f>
        <v/>
      </c>
    </row>
    <row r="24">
      <c r="A24" s="15" t="n"/>
      <c r="B24" s="16" t="n"/>
      <c r="C24" s="17" t="n"/>
      <c r="D24" s="17" t="n"/>
      <c r="E24" s="17" t="n"/>
      <c r="F24" s="17" t="n"/>
      <c r="G24" s="17" t="n"/>
      <c r="H24" s="18" t="n"/>
      <c r="I24" s="18" t="n"/>
      <c r="J24" s="18">
        <f>IF(COUNT(H24:I24)=2,I24-H24,"")</f>
        <v/>
      </c>
      <c r="K24" s="17" t="n"/>
      <c r="L24" s="18">
        <f>IF($K24="geschäftlich",$J24,"")</f>
        <v/>
      </c>
      <c r="M24" s="18">
        <f>IF($K24="privat",$J24,"")</f>
        <v/>
      </c>
    </row>
    <row r="25">
      <c r="A25" s="19" t="n"/>
      <c r="B25" s="20" t="n"/>
      <c r="C25" s="21" t="n"/>
      <c r="D25" s="21" t="n"/>
      <c r="E25" s="21" t="n"/>
      <c r="F25" s="21" t="n"/>
      <c r="G25" s="21" t="n"/>
      <c r="H25" s="22" t="n"/>
      <c r="I25" s="22" t="n"/>
      <c r="J25" s="22">
        <f>IF(COUNT(H25:I25)=2,I25-H25,"")</f>
        <v/>
      </c>
      <c r="K25" s="21" t="n"/>
      <c r="L25" s="22">
        <f>IF($K25="geschäftlich",$J25,"")</f>
        <v/>
      </c>
      <c r="M25" s="22">
        <f>IF($K25="privat",$J25,"")</f>
        <v/>
      </c>
    </row>
    <row r="26">
      <c r="A26" s="15" t="n"/>
      <c r="B26" s="16" t="n"/>
      <c r="C26" s="17" t="n"/>
      <c r="D26" s="17" t="n"/>
      <c r="E26" s="17" t="n"/>
      <c r="F26" s="17" t="n"/>
      <c r="G26" s="17" t="n"/>
      <c r="H26" s="18" t="n"/>
      <c r="I26" s="18" t="n"/>
      <c r="J26" s="18">
        <f>IF(COUNT(H26:I26)=2,I26-H26,"")</f>
        <v/>
      </c>
      <c r="K26" s="17" t="n"/>
      <c r="L26" s="18">
        <f>IF($K26="geschäftlich",$J26,"")</f>
        <v/>
      </c>
      <c r="M26" s="18">
        <f>IF($K26="privat",$J26,"")</f>
        <v/>
      </c>
    </row>
    <row r="27">
      <c r="A27" s="19" t="n"/>
      <c r="B27" s="20" t="n"/>
      <c r="C27" s="21" t="n"/>
      <c r="D27" s="21" t="n"/>
      <c r="E27" s="21" t="n"/>
      <c r="F27" s="21" t="n"/>
      <c r="G27" s="21" t="n"/>
      <c r="H27" s="22" t="n"/>
      <c r="I27" s="22" t="n"/>
      <c r="J27" s="22">
        <f>IF(COUNT(H27:I27)=2,I27-H27,"")</f>
        <v/>
      </c>
      <c r="K27" s="21" t="n"/>
      <c r="L27" s="22">
        <f>IF($K27="geschäftlich",$J27,"")</f>
        <v/>
      </c>
      <c r="M27" s="22">
        <f>IF($K27="privat",$J27,"")</f>
        <v/>
      </c>
    </row>
    <row r="28">
      <c r="A28" s="15" t="n"/>
      <c r="B28" s="16" t="n"/>
      <c r="C28" s="17" t="n"/>
      <c r="D28" s="17" t="n"/>
      <c r="E28" s="17" t="n"/>
      <c r="F28" s="17" t="n"/>
      <c r="G28" s="17" t="n"/>
      <c r="H28" s="18" t="n"/>
      <c r="I28" s="18" t="n"/>
      <c r="J28" s="18">
        <f>IF(COUNT(H28:I28)=2,I28-H28,"")</f>
        <v/>
      </c>
      <c r="K28" s="17" t="n"/>
      <c r="L28" s="18">
        <f>IF($K28="geschäftlich",$J28,"")</f>
        <v/>
      </c>
      <c r="M28" s="18">
        <f>IF($K28="privat",$J28,"")</f>
        <v/>
      </c>
    </row>
    <row r="29">
      <c r="A29" s="19" t="n"/>
      <c r="B29" s="20" t="n"/>
      <c r="C29" s="21" t="n"/>
      <c r="D29" s="21" t="n"/>
      <c r="E29" s="21" t="n"/>
      <c r="F29" s="21" t="n"/>
      <c r="G29" s="21" t="n"/>
      <c r="H29" s="22" t="n"/>
      <c r="I29" s="22" t="n"/>
      <c r="J29" s="22">
        <f>IF(COUNT(H29:I29)=2,I29-H29,"")</f>
        <v/>
      </c>
      <c r="K29" s="21" t="n"/>
      <c r="L29" s="22">
        <f>IF($K29="geschäftlich",$J29,"")</f>
        <v/>
      </c>
      <c r="M29" s="22">
        <f>IF($K29="privat",$J29,"")</f>
        <v/>
      </c>
    </row>
    <row r="30">
      <c r="A30" s="15" t="n"/>
      <c r="B30" s="16" t="n"/>
      <c r="C30" s="17" t="n"/>
      <c r="D30" s="17" t="n"/>
      <c r="E30" s="17" t="n"/>
      <c r="F30" s="17" t="n"/>
      <c r="G30" s="17" t="n"/>
      <c r="H30" s="18" t="n"/>
      <c r="I30" s="18" t="n"/>
      <c r="J30" s="18">
        <f>IF(COUNT(H30:I30)=2,I30-H30,"")</f>
        <v/>
      </c>
      <c r="K30" s="17" t="n"/>
      <c r="L30" s="18">
        <f>IF($K30="geschäftlich",$J30,"")</f>
        <v/>
      </c>
      <c r="M30" s="18">
        <f>IF($K30="privat",$J30,"")</f>
        <v/>
      </c>
    </row>
    <row r="31">
      <c r="A31" s="19" t="n"/>
      <c r="B31" s="20" t="n"/>
      <c r="C31" s="21" t="n"/>
      <c r="D31" s="21" t="n"/>
      <c r="E31" s="21" t="n"/>
      <c r="F31" s="21" t="n"/>
      <c r="G31" s="21" t="n"/>
      <c r="H31" s="22" t="n"/>
      <c r="I31" s="22" t="n"/>
      <c r="J31" s="22">
        <f>IF(COUNT(H31:I31)=2,I31-H31,"")</f>
        <v/>
      </c>
      <c r="K31" s="21" t="n"/>
      <c r="L31" s="22">
        <f>IF($K31="geschäftlich",$J31,"")</f>
        <v/>
      </c>
      <c r="M31" s="22">
        <f>IF($K31="privat",$J31,"")</f>
        <v/>
      </c>
    </row>
    <row r="32">
      <c r="A32" s="15" t="n"/>
      <c r="B32" s="16" t="n"/>
      <c r="C32" s="17" t="n"/>
      <c r="D32" s="17" t="n"/>
      <c r="E32" s="17" t="n"/>
      <c r="F32" s="17" t="n"/>
      <c r="G32" s="17" t="n"/>
      <c r="H32" s="18" t="n"/>
      <c r="I32" s="18" t="n"/>
      <c r="J32" s="18">
        <f>IF(COUNT(H32:I32)=2,I32-H32,"")</f>
        <v/>
      </c>
      <c r="K32" s="17" t="n"/>
      <c r="L32" s="18">
        <f>IF($K32="geschäftlich",$J32,"")</f>
        <v/>
      </c>
      <c r="M32" s="18">
        <f>IF($K32="privat",$J32,"")</f>
        <v/>
      </c>
    </row>
    <row r="33">
      <c r="A33" s="19" t="n"/>
      <c r="B33" s="20" t="n"/>
      <c r="C33" s="21" t="n"/>
      <c r="D33" s="21" t="n"/>
      <c r="E33" s="21" t="n"/>
      <c r="F33" s="21" t="n"/>
      <c r="G33" s="21" t="n"/>
      <c r="H33" s="22" t="n"/>
      <c r="I33" s="22" t="n"/>
      <c r="J33" s="22">
        <f>IF(COUNT(H33:I33)=2,I33-H33,"")</f>
        <v/>
      </c>
      <c r="K33" s="21" t="n"/>
      <c r="L33" s="22">
        <f>IF($K33="geschäftlich",$J33,"")</f>
        <v/>
      </c>
      <c r="M33" s="22">
        <f>IF($K33="privat",$J33,"")</f>
        <v/>
      </c>
    </row>
    <row r="34">
      <c r="A34" s="15" t="n"/>
      <c r="B34" s="16" t="n"/>
      <c r="C34" s="17" t="n"/>
      <c r="D34" s="17" t="n"/>
      <c r="E34" s="17" t="n"/>
      <c r="F34" s="17" t="n"/>
      <c r="G34" s="17" t="n"/>
      <c r="H34" s="18" t="n"/>
      <c r="I34" s="18" t="n"/>
      <c r="J34" s="18">
        <f>IF(COUNT(H34:I34)=2,I34-H34,"")</f>
        <v/>
      </c>
      <c r="K34" s="17" t="n"/>
      <c r="L34" s="18">
        <f>IF($K34="geschäftlich",$J34,"")</f>
        <v/>
      </c>
      <c r="M34" s="18">
        <f>IF($K34="privat",$J34,"")</f>
        <v/>
      </c>
    </row>
    <row r="35">
      <c r="A35" s="19" t="n"/>
      <c r="B35" s="20" t="n"/>
      <c r="C35" s="21" t="n"/>
      <c r="D35" s="21" t="n"/>
      <c r="E35" s="21" t="n"/>
      <c r="F35" s="21" t="n"/>
      <c r="G35" s="21" t="n"/>
      <c r="H35" s="22" t="n"/>
      <c r="I35" s="22" t="n"/>
      <c r="J35" s="22">
        <f>IF(COUNT(H35:I35)=2,I35-H35,"")</f>
        <v/>
      </c>
      <c r="K35" s="21" t="n"/>
      <c r="L35" s="22">
        <f>IF($K35="geschäftlich",$J35,"")</f>
        <v/>
      </c>
      <c r="M35" s="22">
        <f>IF($K35="privat",$J35,"")</f>
        <v/>
      </c>
    </row>
    <row r="36">
      <c r="A36" s="15" t="n"/>
      <c r="B36" s="16" t="n"/>
      <c r="C36" s="17" t="n"/>
      <c r="D36" s="17" t="n"/>
      <c r="E36" s="17" t="n"/>
      <c r="F36" s="17" t="n"/>
      <c r="G36" s="17" t="n"/>
      <c r="H36" s="18" t="n"/>
      <c r="I36" s="18" t="n"/>
      <c r="J36" s="18">
        <f>IF(COUNT(H36:I36)=2,I36-H36,"")</f>
        <v/>
      </c>
      <c r="K36" s="17" t="n"/>
      <c r="L36" s="18">
        <f>IF($K36="geschäftlich",$J36,"")</f>
        <v/>
      </c>
      <c r="M36" s="18">
        <f>IF($K36="privat",$J36,"")</f>
        <v/>
      </c>
    </row>
    <row r="37">
      <c r="A37" s="19" t="n"/>
      <c r="B37" s="20" t="n"/>
      <c r="C37" s="21" t="n"/>
      <c r="D37" s="21" t="n"/>
      <c r="E37" s="21" t="n"/>
      <c r="F37" s="21" t="n"/>
      <c r="G37" s="21" t="n"/>
      <c r="H37" s="22" t="n"/>
      <c r="I37" s="22" t="n"/>
      <c r="J37" s="22">
        <f>IF(COUNT(H37:I37)=2,I37-H37,"")</f>
        <v/>
      </c>
      <c r="K37" s="21" t="n"/>
      <c r="L37" s="22">
        <f>IF($K37="geschäftlich",$J37,"")</f>
        <v/>
      </c>
      <c r="M37" s="22">
        <f>IF($K37="privat",$J37,"")</f>
        <v/>
      </c>
    </row>
    <row r="38">
      <c r="A38" s="15" t="n"/>
      <c r="B38" s="16" t="n"/>
      <c r="C38" s="17" t="n"/>
      <c r="D38" s="17" t="n"/>
      <c r="E38" s="17" t="n"/>
      <c r="F38" s="17" t="n"/>
      <c r="G38" s="17" t="n"/>
      <c r="H38" s="18" t="n"/>
      <c r="I38" s="18" t="n"/>
      <c r="J38" s="18">
        <f>IF(COUNT(H38:I38)=2,I38-H38,"")</f>
        <v/>
      </c>
      <c r="K38" s="17" t="n"/>
      <c r="L38" s="18">
        <f>IF($K38="geschäftlich",$J38,"")</f>
        <v/>
      </c>
      <c r="M38" s="18">
        <f>IF($K38="privat",$J38,"")</f>
        <v/>
      </c>
    </row>
    <row r="39">
      <c r="A39" s="19" t="n"/>
      <c r="B39" s="20" t="n"/>
      <c r="C39" s="21" t="n"/>
      <c r="D39" s="21" t="n"/>
      <c r="E39" s="21" t="n"/>
      <c r="F39" s="21" t="n"/>
      <c r="G39" s="21" t="n"/>
      <c r="H39" s="22" t="n"/>
      <c r="I39" s="22" t="n"/>
      <c r="J39" s="22">
        <f>IF(COUNT(H39:I39)=2,I39-H39,"")</f>
        <v/>
      </c>
      <c r="K39" s="21" t="n"/>
      <c r="L39" s="22">
        <f>IF($K39="geschäftlich",$J39,"")</f>
        <v/>
      </c>
      <c r="M39" s="22">
        <f>IF($K39="privat",$J39,"")</f>
        <v/>
      </c>
    </row>
    <row r="40">
      <c r="A40" s="15" t="n"/>
      <c r="B40" s="16" t="n"/>
      <c r="C40" s="17" t="n"/>
      <c r="D40" s="17" t="n"/>
      <c r="E40" s="17" t="n"/>
      <c r="F40" s="17" t="n"/>
      <c r="G40" s="17" t="n"/>
      <c r="H40" s="18" t="n"/>
      <c r="I40" s="18" t="n"/>
      <c r="J40" s="18">
        <f>IF(COUNT(H40:I40)=2,I40-H40,"")</f>
        <v/>
      </c>
      <c r="K40" s="17" t="n"/>
      <c r="L40" s="18">
        <f>IF($K40="geschäftlich",$J40,"")</f>
        <v/>
      </c>
      <c r="M40" s="18">
        <f>IF($K40="privat",$J40,"")</f>
        <v/>
      </c>
    </row>
    <row r="41">
      <c r="A41" s="19" t="n"/>
      <c r="B41" s="20" t="n"/>
      <c r="C41" s="21" t="n"/>
      <c r="D41" s="21" t="n"/>
      <c r="E41" s="21" t="n"/>
      <c r="F41" s="21" t="n"/>
      <c r="G41" s="21" t="n"/>
      <c r="H41" s="22" t="n"/>
      <c r="I41" s="22" t="n"/>
      <c r="J41" s="22">
        <f>IF(COUNT(H41:I41)=2,I41-H41,"")</f>
        <v/>
      </c>
      <c r="K41" s="21" t="n"/>
      <c r="L41" s="22">
        <f>IF($K41="geschäftlich",$J41,"")</f>
        <v/>
      </c>
      <c r="M41" s="22">
        <f>IF($K41="privat",$J41,"")</f>
        <v/>
      </c>
    </row>
    <row r="42">
      <c r="A42" s="15" t="n"/>
      <c r="B42" s="16" t="n"/>
      <c r="C42" s="17" t="n"/>
      <c r="D42" s="17" t="n"/>
      <c r="E42" s="17" t="n"/>
      <c r="F42" s="17" t="n"/>
      <c r="G42" s="17" t="n"/>
      <c r="H42" s="18" t="n"/>
      <c r="I42" s="18" t="n"/>
      <c r="J42" s="18">
        <f>IF(COUNT(H42:I42)=2,I42-H42,"")</f>
        <v/>
      </c>
      <c r="K42" s="17" t="n"/>
      <c r="L42" s="18">
        <f>IF($K42="geschäftlich",$J42,"")</f>
        <v/>
      </c>
      <c r="M42" s="18">
        <f>IF($K42="privat",$J42,"")</f>
        <v/>
      </c>
    </row>
    <row r="43">
      <c r="A43" s="19" t="n"/>
      <c r="B43" s="20" t="n"/>
      <c r="C43" s="21" t="n"/>
      <c r="D43" s="21" t="n"/>
      <c r="E43" s="21" t="n"/>
      <c r="F43" s="21" t="n"/>
      <c r="G43" s="21" t="n"/>
      <c r="H43" s="22" t="n"/>
      <c r="I43" s="22" t="n"/>
      <c r="J43" s="22">
        <f>IF(COUNT(H43:I43)=2,I43-H43,"")</f>
        <v/>
      </c>
      <c r="K43" s="21" t="n"/>
      <c r="L43" s="22">
        <f>IF($K43="geschäftlich",$J43,"")</f>
        <v/>
      </c>
      <c r="M43" s="22">
        <f>IF($K43="privat",$J43,"")</f>
        <v/>
      </c>
    </row>
    <row r="44">
      <c r="A44" s="15" t="n"/>
      <c r="B44" s="16" t="n"/>
      <c r="C44" s="17" t="n"/>
      <c r="D44" s="17" t="n"/>
      <c r="E44" s="17" t="n"/>
      <c r="F44" s="17" t="n"/>
      <c r="G44" s="17" t="n"/>
      <c r="H44" s="18" t="n"/>
      <c r="I44" s="18" t="n"/>
      <c r="J44" s="18">
        <f>IF(COUNT(H44:I44)=2,I44-H44,"")</f>
        <v/>
      </c>
      <c r="K44" s="17" t="n"/>
      <c r="L44" s="18">
        <f>IF($K44="geschäftlich",$J44,"")</f>
        <v/>
      </c>
      <c r="M44" s="18">
        <f>IF($K44="privat",$J44,"")</f>
        <v/>
      </c>
    </row>
    <row r="45">
      <c r="A45" s="19" t="n"/>
      <c r="B45" s="20" t="n"/>
      <c r="C45" s="21" t="n"/>
      <c r="D45" s="21" t="n"/>
      <c r="E45" s="21" t="n"/>
      <c r="F45" s="21" t="n"/>
      <c r="G45" s="21" t="n"/>
      <c r="H45" s="22" t="n"/>
      <c r="I45" s="22" t="n"/>
      <c r="J45" s="22">
        <f>IF(COUNT(H45:I45)=2,I45-H45,"")</f>
        <v/>
      </c>
      <c r="K45" s="21" t="n"/>
      <c r="L45" s="22">
        <f>IF($K45="geschäftlich",$J45,"")</f>
        <v/>
      </c>
      <c r="M45" s="22">
        <f>IF($K45="privat",$J45,"")</f>
        <v/>
      </c>
    </row>
    <row r="46">
      <c r="A46" s="15" t="n"/>
      <c r="B46" s="16" t="n"/>
      <c r="C46" s="17" t="n"/>
      <c r="D46" s="17" t="n"/>
      <c r="E46" s="17" t="n"/>
      <c r="F46" s="17" t="n"/>
      <c r="G46" s="17" t="n"/>
      <c r="H46" s="18" t="n"/>
      <c r="I46" s="18" t="n"/>
      <c r="J46" s="18">
        <f>IF(COUNT(H46:I46)=2,I46-H46,"")</f>
        <v/>
      </c>
      <c r="K46" s="17" t="n"/>
      <c r="L46" s="18">
        <f>IF($K46="geschäftlich",$J46,"")</f>
        <v/>
      </c>
      <c r="M46" s="18">
        <f>IF($K46="privat",$J46,"")</f>
        <v/>
      </c>
    </row>
    <row r="47">
      <c r="A47" s="19" t="n"/>
      <c r="B47" s="20" t="n"/>
      <c r="C47" s="21" t="n"/>
      <c r="D47" s="21" t="n"/>
      <c r="E47" s="21" t="n"/>
      <c r="F47" s="21" t="n"/>
      <c r="G47" s="21" t="n"/>
      <c r="H47" s="22" t="n"/>
      <c r="I47" s="22" t="n"/>
      <c r="J47" s="22">
        <f>IF(COUNT(H47:I47)=2,I47-H47,"")</f>
        <v/>
      </c>
      <c r="K47" s="21" t="n"/>
      <c r="L47" s="22">
        <f>IF($K47="geschäftlich",$J47,"")</f>
        <v/>
      </c>
      <c r="M47" s="22">
        <f>IF($K47="privat",$J47,"")</f>
        <v/>
      </c>
    </row>
    <row r="48">
      <c r="A48" s="15" t="n"/>
      <c r="B48" s="16" t="n"/>
      <c r="C48" s="17" t="n"/>
      <c r="D48" s="17" t="n"/>
      <c r="E48" s="17" t="n"/>
      <c r="F48" s="17" t="n"/>
      <c r="G48" s="17" t="n"/>
      <c r="H48" s="18" t="n"/>
      <c r="I48" s="18" t="n"/>
      <c r="J48" s="18">
        <f>IF(COUNT(H48:I48)=2,I48-H48,"")</f>
        <v/>
      </c>
      <c r="K48" s="17" t="n"/>
      <c r="L48" s="18">
        <f>IF($K48="geschäftlich",$J48,"")</f>
        <v/>
      </c>
      <c r="M48" s="18">
        <f>IF($K48="privat",$J48,"")</f>
        <v/>
      </c>
    </row>
    <row r="49">
      <c r="A49" s="19" t="n"/>
      <c r="B49" s="20" t="n"/>
      <c r="C49" s="21" t="n"/>
      <c r="D49" s="21" t="n"/>
      <c r="E49" s="21" t="n"/>
      <c r="F49" s="21" t="n"/>
      <c r="G49" s="21" t="n"/>
      <c r="H49" s="22" t="n"/>
      <c r="I49" s="22" t="n"/>
      <c r="J49" s="22">
        <f>IF(COUNT(H49:I49)=2,I49-H49,"")</f>
        <v/>
      </c>
      <c r="K49" s="21" t="n"/>
      <c r="L49" s="22">
        <f>IF($K49="geschäftlich",$J49,"")</f>
        <v/>
      </c>
      <c r="M49" s="22">
        <f>IF($K49="privat",$J49,"")</f>
        <v/>
      </c>
    </row>
    <row r="50">
      <c r="A50" s="15" t="n"/>
      <c r="B50" s="16" t="n"/>
      <c r="C50" s="17" t="n"/>
      <c r="D50" s="17" t="n"/>
      <c r="E50" s="17" t="n"/>
      <c r="F50" s="17" t="n"/>
      <c r="G50" s="17" t="n"/>
      <c r="H50" s="18" t="n"/>
      <c r="I50" s="18" t="n"/>
      <c r="J50" s="18">
        <f>IF(COUNT(H50:I50)=2,I50-H50,"")</f>
        <v/>
      </c>
      <c r="K50" s="17" t="n"/>
      <c r="L50" s="18">
        <f>IF($K50="geschäftlich",$J50,"")</f>
        <v/>
      </c>
      <c r="M50" s="18">
        <f>IF($K50="privat",$J50,"")</f>
        <v/>
      </c>
    </row>
    <row r="51">
      <c r="A51" s="19" t="n"/>
      <c r="B51" s="20" t="n"/>
      <c r="C51" s="21" t="n"/>
      <c r="D51" s="21" t="n"/>
      <c r="E51" s="21" t="n"/>
      <c r="F51" s="21" t="n"/>
      <c r="G51" s="21" t="n"/>
      <c r="H51" s="22" t="n"/>
      <c r="I51" s="22" t="n"/>
      <c r="J51" s="22">
        <f>IF(COUNT(H51:I51)=2,I51-H51,"")</f>
        <v/>
      </c>
      <c r="K51" s="21" t="n"/>
      <c r="L51" s="22">
        <f>IF($K51="geschäftlich",$J51,"")</f>
        <v/>
      </c>
      <c r="M51" s="22">
        <f>IF($K51="privat",$J51,"")</f>
        <v/>
      </c>
    </row>
    <row r="52">
      <c r="A52" s="15" t="n"/>
      <c r="B52" s="16" t="n"/>
      <c r="C52" s="17" t="n"/>
      <c r="D52" s="17" t="n"/>
      <c r="E52" s="17" t="n"/>
      <c r="F52" s="17" t="n"/>
      <c r="G52" s="17" t="n"/>
      <c r="H52" s="18" t="n"/>
      <c r="I52" s="18" t="n"/>
      <c r="J52" s="18">
        <f>IF(COUNT(H52:I52)=2,I52-H52,"")</f>
        <v/>
      </c>
      <c r="K52" s="17" t="n"/>
      <c r="L52" s="18">
        <f>IF($K52="geschäftlich",$J52,"")</f>
        <v/>
      </c>
      <c r="M52" s="18">
        <f>IF($K52="privat",$J52,"")</f>
        <v/>
      </c>
    </row>
    <row r="53">
      <c r="A53" s="19" t="n"/>
      <c r="B53" s="20" t="n"/>
      <c r="C53" s="21" t="n"/>
      <c r="D53" s="21" t="n"/>
      <c r="E53" s="21" t="n"/>
      <c r="F53" s="21" t="n"/>
      <c r="G53" s="21" t="n"/>
      <c r="H53" s="22" t="n"/>
      <c r="I53" s="22" t="n"/>
      <c r="J53" s="22">
        <f>IF(COUNT(H53:I53)=2,I53-H53,"")</f>
        <v/>
      </c>
      <c r="K53" s="21" t="n"/>
      <c r="L53" s="22">
        <f>IF($K53="geschäftlich",$J53,"")</f>
        <v/>
      </c>
      <c r="M53" s="22">
        <f>IF($K53="privat",$J53,"")</f>
        <v/>
      </c>
    </row>
    <row r="54">
      <c r="A54" s="15" t="n"/>
      <c r="B54" s="16" t="n"/>
      <c r="C54" s="17" t="n"/>
      <c r="D54" s="17" t="n"/>
      <c r="E54" s="17" t="n"/>
      <c r="F54" s="17" t="n"/>
      <c r="G54" s="17" t="n"/>
      <c r="H54" s="18" t="n"/>
      <c r="I54" s="18" t="n"/>
      <c r="J54" s="18">
        <f>IF(COUNT(H54:I54)=2,I54-H54,"")</f>
        <v/>
      </c>
      <c r="K54" s="17" t="n"/>
      <c r="L54" s="18">
        <f>IF($K54="geschäftlich",$J54,"")</f>
        <v/>
      </c>
      <c r="M54" s="18">
        <f>IF($K54="privat",$J54,"")</f>
        <v/>
      </c>
    </row>
    <row r="55">
      <c r="A55" s="19" t="n"/>
      <c r="B55" s="20" t="n"/>
      <c r="C55" s="21" t="n"/>
      <c r="D55" s="21" t="n"/>
      <c r="E55" s="21" t="n"/>
      <c r="F55" s="21" t="n"/>
      <c r="G55" s="21" t="n"/>
      <c r="H55" s="22" t="n"/>
      <c r="I55" s="22" t="n"/>
      <c r="J55" s="22">
        <f>IF(COUNT(H55:I55)=2,I55-H55,"")</f>
        <v/>
      </c>
      <c r="K55" s="21" t="n"/>
      <c r="L55" s="22">
        <f>IF($K55="geschäftlich",$J55,"")</f>
        <v/>
      </c>
      <c r="M55" s="22">
        <f>IF($K55="privat",$J55,"")</f>
        <v/>
      </c>
    </row>
    <row r="56">
      <c r="A56" s="15" t="n"/>
      <c r="B56" s="16" t="n"/>
      <c r="C56" s="17" t="n"/>
      <c r="D56" s="17" t="n"/>
      <c r="E56" s="17" t="n"/>
      <c r="F56" s="17" t="n"/>
      <c r="G56" s="17" t="n"/>
      <c r="H56" s="18" t="n"/>
      <c r="I56" s="18" t="n"/>
      <c r="J56" s="18">
        <f>IF(COUNT(H56:I56)=2,I56-H56,"")</f>
        <v/>
      </c>
      <c r="K56" s="17" t="n"/>
      <c r="L56" s="18">
        <f>IF($K56="geschäftlich",$J56,"")</f>
        <v/>
      </c>
      <c r="M56" s="18">
        <f>IF($K56="privat",$J56,"")</f>
        <v/>
      </c>
    </row>
    <row r="57">
      <c r="A57" s="19" t="n"/>
      <c r="B57" s="20" t="n"/>
      <c r="C57" s="21" t="n"/>
      <c r="D57" s="21" t="n"/>
      <c r="E57" s="21" t="n"/>
      <c r="F57" s="21" t="n"/>
      <c r="G57" s="21" t="n"/>
      <c r="H57" s="22" t="n"/>
      <c r="I57" s="22" t="n"/>
      <c r="J57" s="22">
        <f>IF(COUNT(H57:I57)=2,I57-H57,"")</f>
        <v/>
      </c>
      <c r="K57" s="21" t="n"/>
      <c r="L57" s="22">
        <f>IF($K57="geschäftlich",$J57,"")</f>
        <v/>
      </c>
      <c r="M57" s="22">
        <f>IF($K57="privat",$J57,"")</f>
        <v/>
      </c>
    </row>
    <row r="58">
      <c r="A58" s="15" t="n"/>
      <c r="B58" s="16" t="n"/>
      <c r="C58" s="17" t="n"/>
      <c r="D58" s="17" t="n"/>
      <c r="E58" s="17" t="n"/>
      <c r="F58" s="17" t="n"/>
      <c r="G58" s="17" t="n"/>
      <c r="H58" s="18" t="n"/>
      <c r="I58" s="18" t="n"/>
      <c r="J58" s="18">
        <f>IF(COUNT(H58:I58)=2,I58-H58,"")</f>
        <v/>
      </c>
      <c r="K58" s="17" t="n"/>
      <c r="L58" s="18">
        <f>IF($K58="geschäftlich",$J58,"")</f>
        <v/>
      </c>
      <c r="M58" s="18">
        <f>IF($K58="privat",$J58,"")</f>
        <v/>
      </c>
    </row>
    <row r="59">
      <c r="A59" s="19" t="n"/>
      <c r="B59" s="20" t="n"/>
      <c r="C59" s="21" t="n"/>
      <c r="D59" s="21" t="n"/>
      <c r="E59" s="21" t="n"/>
      <c r="F59" s="21" t="n"/>
      <c r="G59" s="21" t="n"/>
      <c r="H59" s="22" t="n"/>
      <c r="I59" s="22" t="n"/>
      <c r="J59" s="22">
        <f>IF(COUNT(H59:I59)=2,I59-H59,"")</f>
        <v/>
      </c>
      <c r="K59" s="21" t="n"/>
      <c r="L59" s="22">
        <f>IF($K59="geschäftlich",$J59,"")</f>
        <v/>
      </c>
      <c r="M59" s="22">
        <f>IF($K59="privat",$J59,"")</f>
        <v/>
      </c>
    </row>
    <row r="60">
      <c r="A60" s="15" t="n"/>
      <c r="B60" s="16" t="n"/>
      <c r="C60" s="17" t="n"/>
      <c r="D60" s="17" t="n"/>
      <c r="E60" s="17" t="n"/>
      <c r="F60" s="17" t="n"/>
      <c r="G60" s="17" t="n"/>
      <c r="H60" s="18" t="n"/>
      <c r="I60" s="18" t="n"/>
      <c r="J60" s="18">
        <f>IF(COUNT(H60:I60)=2,I60-H60,"")</f>
        <v/>
      </c>
      <c r="K60" s="17" t="n"/>
      <c r="L60" s="18">
        <f>IF($K60="geschäftlich",$J60,"")</f>
        <v/>
      </c>
      <c r="M60" s="18">
        <f>IF($K60="privat",$J60,"")</f>
        <v/>
      </c>
    </row>
    <row r="61">
      <c r="A61" s="19" t="n"/>
      <c r="B61" s="20" t="n"/>
      <c r="C61" s="21" t="n"/>
      <c r="D61" s="21" t="n"/>
      <c r="E61" s="21" t="n"/>
      <c r="F61" s="21" t="n"/>
      <c r="G61" s="21" t="n"/>
      <c r="H61" s="22" t="n"/>
      <c r="I61" s="22" t="n"/>
      <c r="J61" s="22">
        <f>IF(COUNT(H61:I61)=2,I61-H61,"")</f>
        <v/>
      </c>
      <c r="K61" s="21" t="n"/>
      <c r="L61" s="22">
        <f>IF($K61="geschäftlich",$J61,"")</f>
        <v/>
      </c>
      <c r="M61" s="22">
        <f>IF($K61="privat",$J61,"")</f>
        <v/>
      </c>
    </row>
    <row r="62">
      <c r="A62" s="15" t="n"/>
      <c r="B62" s="16" t="n"/>
      <c r="C62" s="17" t="n"/>
      <c r="D62" s="17" t="n"/>
      <c r="E62" s="17" t="n"/>
      <c r="F62" s="17" t="n"/>
      <c r="G62" s="17" t="n"/>
      <c r="H62" s="18" t="n"/>
      <c r="I62" s="18" t="n"/>
      <c r="J62" s="18">
        <f>IF(COUNT(H62:I62)=2,I62-H62,"")</f>
        <v/>
      </c>
      <c r="K62" s="17" t="n"/>
      <c r="L62" s="18">
        <f>IF($K62="geschäftlich",$J62,"")</f>
        <v/>
      </c>
      <c r="M62" s="18">
        <f>IF($K62="privat",$J62,"")</f>
        <v/>
      </c>
    </row>
    <row r="63">
      <c r="A63" s="19" t="n"/>
      <c r="B63" s="20" t="n"/>
      <c r="C63" s="21" t="n"/>
      <c r="D63" s="21" t="n"/>
      <c r="E63" s="21" t="n"/>
      <c r="F63" s="21" t="n"/>
      <c r="G63" s="21" t="n"/>
      <c r="H63" s="22" t="n"/>
      <c r="I63" s="22" t="n"/>
      <c r="J63" s="22">
        <f>IF(COUNT(H63:I63)=2,I63-H63,"")</f>
        <v/>
      </c>
      <c r="K63" s="21" t="n"/>
      <c r="L63" s="22">
        <f>IF($K63="geschäftlich",$J63,"")</f>
        <v/>
      </c>
      <c r="M63" s="22">
        <f>IF($K63="privat",$J63,"")</f>
        <v/>
      </c>
    </row>
    <row r="64">
      <c r="A64" s="15" t="n"/>
      <c r="B64" s="16" t="n"/>
      <c r="C64" s="17" t="n"/>
      <c r="D64" s="17" t="n"/>
      <c r="E64" s="17" t="n"/>
      <c r="F64" s="17" t="n"/>
      <c r="G64" s="17" t="n"/>
      <c r="H64" s="18" t="n"/>
      <c r="I64" s="18" t="n"/>
      <c r="J64" s="18">
        <f>IF(COUNT(H64:I64)=2,I64-H64,"")</f>
        <v/>
      </c>
      <c r="K64" s="17" t="n"/>
      <c r="L64" s="18">
        <f>IF($K64="geschäftlich",$J64,"")</f>
        <v/>
      </c>
      <c r="M64" s="18">
        <f>IF($K64="privat",$J64,"")</f>
        <v/>
      </c>
    </row>
    <row r="65">
      <c r="A65" s="19" t="n"/>
      <c r="B65" s="20" t="n"/>
      <c r="C65" s="21" t="n"/>
      <c r="D65" s="21" t="n"/>
      <c r="E65" s="21" t="n"/>
      <c r="F65" s="21" t="n"/>
      <c r="G65" s="21" t="n"/>
      <c r="H65" s="22" t="n"/>
      <c r="I65" s="22" t="n"/>
      <c r="J65" s="22">
        <f>IF(COUNT(H65:I65)=2,I65-H65,"")</f>
        <v/>
      </c>
      <c r="K65" s="21" t="n"/>
      <c r="L65" s="22">
        <f>IF($K65="geschäftlich",$J65,"")</f>
        <v/>
      </c>
      <c r="M65" s="22">
        <f>IF($K65="privat",$J65,"")</f>
        <v/>
      </c>
    </row>
    <row r="66">
      <c r="A66" s="15" t="n"/>
      <c r="B66" s="16" t="n"/>
      <c r="C66" s="17" t="n"/>
      <c r="D66" s="17" t="n"/>
      <c r="E66" s="17" t="n"/>
      <c r="F66" s="17" t="n"/>
      <c r="G66" s="17" t="n"/>
      <c r="H66" s="18" t="n"/>
      <c r="I66" s="18" t="n"/>
      <c r="J66" s="18">
        <f>IF(COUNT(H66:I66)=2,I66-H66,"")</f>
        <v/>
      </c>
      <c r="K66" s="17" t="n"/>
      <c r="L66" s="18">
        <f>IF($K66="geschäftlich",$J66,"")</f>
        <v/>
      </c>
      <c r="M66" s="18">
        <f>IF($K66="privat",$J66,"")</f>
        <v/>
      </c>
    </row>
    <row r="67">
      <c r="A67" s="19" t="n"/>
      <c r="B67" s="20" t="n"/>
      <c r="C67" s="21" t="n"/>
      <c r="D67" s="21" t="n"/>
      <c r="E67" s="21" t="n"/>
      <c r="F67" s="21" t="n"/>
      <c r="G67" s="21" t="n"/>
      <c r="H67" s="22" t="n"/>
      <c r="I67" s="22" t="n"/>
      <c r="J67" s="22">
        <f>IF(COUNT(H67:I67)=2,I67-H67,"")</f>
        <v/>
      </c>
      <c r="K67" s="21" t="n"/>
      <c r="L67" s="22">
        <f>IF($K67="geschäftlich",$J67,"")</f>
        <v/>
      </c>
      <c r="M67" s="22">
        <f>IF($K67="privat",$J67,"")</f>
        <v/>
      </c>
    </row>
    <row r="68">
      <c r="A68" s="15" t="n"/>
      <c r="B68" s="16" t="n"/>
      <c r="C68" s="17" t="n"/>
      <c r="D68" s="17" t="n"/>
      <c r="E68" s="17" t="n"/>
      <c r="F68" s="17" t="n"/>
      <c r="G68" s="17" t="n"/>
      <c r="H68" s="18" t="n"/>
      <c r="I68" s="18" t="n"/>
      <c r="J68" s="18">
        <f>IF(COUNT(H68:I68)=2,I68-H68,"")</f>
        <v/>
      </c>
      <c r="K68" s="17" t="n"/>
      <c r="L68" s="18">
        <f>IF($K68="geschäftlich",$J68,"")</f>
        <v/>
      </c>
      <c r="M68" s="18">
        <f>IF($K68="privat",$J68,"")</f>
        <v/>
      </c>
    </row>
    <row r="69">
      <c r="A69" s="19" t="n"/>
      <c r="B69" s="20" t="n"/>
      <c r="C69" s="21" t="n"/>
      <c r="D69" s="21" t="n"/>
      <c r="E69" s="21" t="n"/>
      <c r="F69" s="21" t="n"/>
      <c r="G69" s="21" t="n"/>
      <c r="H69" s="22" t="n"/>
      <c r="I69" s="22" t="n"/>
      <c r="J69" s="22">
        <f>IF(COUNT(H69:I69)=2,I69-H69,"")</f>
        <v/>
      </c>
      <c r="K69" s="21" t="n"/>
      <c r="L69" s="22">
        <f>IF($K69="geschäftlich",$J69,"")</f>
        <v/>
      </c>
      <c r="M69" s="22">
        <f>IF($K69="privat",$J69,"")</f>
        <v/>
      </c>
    </row>
    <row r="70">
      <c r="A70" s="15" t="n"/>
      <c r="B70" s="16" t="n"/>
      <c r="C70" s="17" t="n"/>
      <c r="D70" s="17" t="n"/>
      <c r="E70" s="17" t="n"/>
      <c r="F70" s="17" t="n"/>
      <c r="G70" s="17" t="n"/>
      <c r="H70" s="18" t="n"/>
      <c r="I70" s="18" t="n"/>
      <c r="J70" s="18">
        <f>IF(COUNT(H70:I70)=2,I70-H70,"")</f>
        <v/>
      </c>
      <c r="K70" s="17" t="n"/>
      <c r="L70" s="18">
        <f>IF($K70="geschäftlich",$J70,"")</f>
        <v/>
      </c>
      <c r="M70" s="18">
        <f>IF($K70="privat",$J70,"")</f>
        <v/>
      </c>
    </row>
    <row r="71">
      <c r="A71" s="19" t="n"/>
      <c r="B71" s="20" t="n"/>
      <c r="C71" s="21" t="n"/>
      <c r="D71" s="21" t="n"/>
      <c r="E71" s="21" t="n"/>
      <c r="F71" s="21" t="n"/>
      <c r="G71" s="21" t="n"/>
      <c r="H71" s="22" t="n"/>
      <c r="I71" s="22" t="n"/>
      <c r="J71" s="22">
        <f>IF(COUNT(H71:I71)=2,I71-H71,"")</f>
        <v/>
      </c>
      <c r="K71" s="21" t="n"/>
      <c r="L71" s="22">
        <f>IF($K71="geschäftlich",$J71,"")</f>
        <v/>
      </c>
      <c r="M71" s="22">
        <f>IF($K71="privat",$J71,"")</f>
        <v/>
      </c>
    </row>
    <row r="72">
      <c r="A72" s="15" t="n"/>
      <c r="B72" s="16" t="n"/>
      <c r="C72" s="17" t="n"/>
      <c r="D72" s="17" t="n"/>
      <c r="E72" s="17" t="n"/>
      <c r="F72" s="17" t="n"/>
      <c r="G72" s="17" t="n"/>
      <c r="H72" s="18" t="n"/>
      <c r="I72" s="18" t="n"/>
      <c r="J72" s="18">
        <f>IF(COUNT(H72:I72)=2,I72-H72,"")</f>
        <v/>
      </c>
      <c r="K72" s="17" t="n"/>
      <c r="L72" s="18">
        <f>IF($K72="geschäftlich",$J72,"")</f>
        <v/>
      </c>
      <c r="M72" s="18">
        <f>IF($K72="privat",$J72,"")</f>
        <v/>
      </c>
    </row>
    <row r="73">
      <c r="A73" s="19" t="n"/>
      <c r="B73" s="20" t="n"/>
      <c r="C73" s="21" t="n"/>
      <c r="D73" s="21" t="n"/>
      <c r="E73" s="21" t="n"/>
      <c r="F73" s="21" t="n"/>
      <c r="G73" s="21" t="n"/>
      <c r="H73" s="22" t="n"/>
      <c r="I73" s="22" t="n"/>
      <c r="J73" s="22">
        <f>IF(COUNT(H73:I73)=2,I73-H73,"")</f>
        <v/>
      </c>
      <c r="K73" s="21" t="n"/>
      <c r="L73" s="22">
        <f>IF($K73="geschäftlich",$J73,"")</f>
        <v/>
      </c>
      <c r="M73" s="22">
        <f>IF($K73="privat",$J73,"")</f>
        <v/>
      </c>
    </row>
    <row r="74">
      <c r="A74" s="15" t="n"/>
      <c r="B74" s="16" t="n"/>
      <c r="C74" s="17" t="n"/>
      <c r="D74" s="17" t="n"/>
      <c r="E74" s="17" t="n"/>
      <c r="F74" s="17" t="n"/>
      <c r="G74" s="17" t="n"/>
      <c r="H74" s="18" t="n"/>
      <c r="I74" s="18" t="n"/>
      <c r="J74" s="18">
        <f>IF(COUNT(H74:I74)=2,I74-H74,"")</f>
        <v/>
      </c>
      <c r="K74" s="17" t="n"/>
      <c r="L74" s="18">
        <f>IF($K74="geschäftlich",$J74,"")</f>
        <v/>
      </c>
      <c r="M74" s="18">
        <f>IF($K74="privat",$J74,"")</f>
        <v/>
      </c>
    </row>
    <row r="75">
      <c r="A75" s="19" t="n"/>
      <c r="B75" s="20" t="n"/>
      <c r="C75" s="21" t="n"/>
      <c r="D75" s="21" t="n"/>
      <c r="E75" s="21" t="n"/>
      <c r="F75" s="21" t="n"/>
      <c r="G75" s="21" t="n"/>
      <c r="H75" s="22" t="n"/>
      <c r="I75" s="22" t="n"/>
      <c r="J75" s="22">
        <f>IF(COUNT(H75:I75)=2,I75-H75,"")</f>
        <v/>
      </c>
      <c r="K75" s="21" t="n"/>
      <c r="L75" s="22">
        <f>IF($K75="geschäftlich",$J75,"")</f>
        <v/>
      </c>
      <c r="M75" s="22">
        <f>IF($K75="privat",$J75,"")</f>
        <v/>
      </c>
    </row>
    <row r="76">
      <c r="A76" s="15" t="n"/>
      <c r="B76" s="16" t="n"/>
      <c r="C76" s="17" t="n"/>
      <c r="D76" s="17" t="n"/>
      <c r="E76" s="17" t="n"/>
      <c r="F76" s="17" t="n"/>
      <c r="G76" s="17" t="n"/>
      <c r="H76" s="18" t="n"/>
      <c r="I76" s="18" t="n"/>
      <c r="J76" s="18">
        <f>IF(COUNT(H76:I76)=2,I76-H76,"")</f>
        <v/>
      </c>
      <c r="K76" s="17" t="n"/>
      <c r="L76" s="18">
        <f>IF($K76="geschäftlich",$J76,"")</f>
        <v/>
      </c>
      <c r="M76" s="18">
        <f>IF($K76="privat",$J76,"")</f>
        <v/>
      </c>
    </row>
    <row r="77">
      <c r="A77" s="19" t="n"/>
      <c r="B77" s="20" t="n"/>
      <c r="C77" s="21" t="n"/>
      <c r="D77" s="21" t="n"/>
      <c r="E77" s="21" t="n"/>
      <c r="F77" s="21" t="n"/>
      <c r="G77" s="21" t="n"/>
      <c r="H77" s="22" t="n"/>
      <c r="I77" s="22" t="n"/>
      <c r="J77" s="22">
        <f>IF(COUNT(H77:I77)=2,I77-H77,"")</f>
        <v/>
      </c>
      <c r="K77" s="21" t="n"/>
      <c r="L77" s="22">
        <f>IF($K77="geschäftlich",$J77,"")</f>
        <v/>
      </c>
      <c r="M77" s="22">
        <f>IF($K77="privat",$J77,"")</f>
        <v/>
      </c>
    </row>
    <row r="78">
      <c r="A78" s="15" t="n"/>
      <c r="B78" s="16" t="n"/>
      <c r="C78" s="17" t="n"/>
      <c r="D78" s="17" t="n"/>
      <c r="E78" s="17" t="n"/>
      <c r="F78" s="17" t="n"/>
      <c r="G78" s="17" t="n"/>
      <c r="H78" s="18" t="n"/>
      <c r="I78" s="18" t="n"/>
      <c r="J78" s="18">
        <f>IF(COUNT(H78:I78)=2,I78-H78,"")</f>
        <v/>
      </c>
      <c r="K78" s="17" t="n"/>
      <c r="L78" s="18">
        <f>IF($K78="geschäftlich",$J78,"")</f>
        <v/>
      </c>
      <c r="M78" s="18">
        <f>IF($K78="privat",$J78,"")</f>
        <v/>
      </c>
    </row>
    <row r="79">
      <c r="A79" s="19" t="n"/>
      <c r="B79" s="20" t="n"/>
      <c r="C79" s="21" t="n"/>
      <c r="D79" s="21" t="n"/>
      <c r="E79" s="21" t="n"/>
      <c r="F79" s="21" t="n"/>
      <c r="G79" s="21" t="n"/>
      <c r="H79" s="22" t="n"/>
      <c r="I79" s="22" t="n"/>
      <c r="J79" s="22">
        <f>IF(COUNT(H79:I79)=2,I79-H79,"")</f>
        <v/>
      </c>
      <c r="K79" s="21" t="n"/>
      <c r="L79" s="22">
        <f>IF($K79="geschäftlich",$J79,"")</f>
        <v/>
      </c>
      <c r="M79" s="22">
        <f>IF($K79="privat",$J79,"")</f>
        <v/>
      </c>
    </row>
    <row r="80">
      <c r="A80" s="15" t="n"/>
      <c r="B80" s="16" t="n"/>
      <c r="C80" s="17" t="n"/>
      <c r="D80" s="17" t="n"/>
      <c r="E80" s="17" t="n"/>
      <c r="F80" s="17" t="n"/>
      <c r="G80" s="17" t="n"/>
      <c r="H80" s="18" t="n"/>
      <c r="I80" s="18" t="n"/>
      <c r="J80" s="18">
        <f>IF(COUNT(H80:I80)=2,I80-H80,"")</f>
        <v/>
      </c>
      <c r="K80" s="17" t="n"/>
      <c r="L80" s="18">
        <f>IF($K80="geschäftlich",$J80,"")</f>
        <v/>
      </c>
      <c r="M80" s="18">
        <f>IF($K80="privat",$J80,"")</f>
        <v/>
      </c>
    </row>
    <row r="81">
      <c r="A81" s="19" t="n"/>
      <c r="B81" s="20" t="n"/>
      <c r="C81" s="21" t="n"/>
      <c r="D81" s="21" t="n"/>
      <c r="E81" s="21" t="n"/>
      <c r="F81" s="21" t="n"/>
      <c r="G81" s="21" t="n"/>
      <c r="H81" s="22" t="n"/>
      <c r="I81" s="22" t="n"/>
      <c r="J81" s="22">
        <f>IF(COUNT(H81:I81)=2,I81-H81,"")</f>
        <v/>
      </c>
      <c r="K81" s="21" t="n"/>
      <c r="L81" s="22">
        <f>IF($K81="geschäftlich",$J81,"")</f>
        <v/>
      </c>
      <c r="M81" s="22">
        <f>IF($K81="privat",$J81,"")</f>
        <v/>
      </c>
    </row>
    <row r="82">
      <c r="A82" s="15" t="n"/>
      <c r="B82" s="16" t="n"/>
      <c r="C82" s="17" t="n"/>
      <c r="D82" s="17" t="n"/>
      <c r="E82" s="17" t="n"/>
      <c r="F82" s="17" t="n"/>
      <c r="G82" s="17" t="n"/>
      <c r="H82" s="18" t="n"/>
      <c r="I82" s="18" t="n"/>
      <c r="J82" s="18">
        <f>IF(COUNT(H82:I82)=2,I82-H82,"")</f>
        <v/>
      </c>
      <c r="K82" s="17" t="n"/>
      <c r="L82" s="18">
        <f>IF($K82="geschäftlich",$J82,"")</f>
        <v/>
      </c>
      <c r="M82" s="18">
        <f>IF($K82="privat",$J82,"")</f>
        <v/>
      </c>
    </row>
    <row r="83">
      <c r="A83" s="19" t="n"/>
      <c r="B83" s="20" t="n"/>
      <c r="C83" s="21" t="n"/>
      <c r="D83" s="21" t="n"/>
      <c r="E83" s="21" t="n"/>
      <c r="F83" s="21" t="n"/>
      <c r="G83" s="21" t="n"/>
      <c r="H83" s="22" t="n"/>
      <c r="I83" s="22" t="n"/>
      <c r="J83" s="22">
        <f>IF(COUNT(H83:I83)=2,I83-H83,"")</f>
        <v/>
      </c>
      <c r="K83" s="21" t="n"/>
      <c r="L83" s="22">
        <f>IF($K83="geschäftlich",$J83,"")</f>
        <v/>
      </c>
      <c r="M83" s="22">
        <f>IF($K83="privat",$J83,"")</f>
        <v/>
      </c>
    </row>
    <row r="84">
      <c r="A84" s="15" t="n"/>
      <c r="B84" s="16" t="n"/>
      <c r="C84" s="17" t="n"/>
      <c r="D84" s="17" t="n"/>
      <c r="E84" s="17" t="n"/>
      <c r="F84" s="17" t="n"/>
      <c r="G84" s="17" t="n"/>
      <c r="H84" s="18" t="n"/>
      <c r="I84" s="18" t="n"/>
      <c r="J84" s="18">
        <f>IF(COUNT(H84:I84)=2,I84-H84,"")</f>
        <v/>
      </c>
      <c r="K84" s="17" t="n"/>
      <c r="L84" s="18">
        <f>IF($K84="geschäftlich",$J84,"")</f>
        <v/>
      </c>
      <c r="M84" s="18">
        <f>IF($K84="privat",$J84,"")</f>
        <v/>
      </c>
    </row>
    <row r="85">
      <c r="A85" s="19" t="n"/>
      <c r="B85" s="20" t="n"/>
      <c r="C85" s="21" t="n"/>
      <c r="D85" s="21" t="n"/>
      <c r="E85" s="21" t="n"/>
      <c r="F85" s="21" t="n"/>
      <c r="G85" s="21" t="n"/>
      <c r="H85" s="22" t="n"/>
      <c r="I85" s="22" t="n"/>
      <c r="J85" s="22">
        <f>IF(COUNT(H85:I85)=2,I85-H85,"")</f>
        <v/>
      </c>
      <c r="K85" s="21" t="n"/>
      <c r="L85" s="22">
        <f>IF($K85="geschäftlich",$J85,"")</f>
        <v/>
      </c>
      <c r="M85" s="22">
        <f>IF($K85="privat",$J85,"")</f>
        <v/>
      </c>
    </row>
    <row r="86">
      <c r="A86" s="15" t="n"/>
      <c r="B86" s="16" t="n"/>
      <c r="C86" s="17" t="n"/>
      <c r="D86" s="17" t="n"/>
      <c r="E86" s="17" t="n"/>
      <c r="F86" s="17" t="n"/>
      <c r="G86" s="17" t="n"/>
      <c r="H86" s="18" t="n"/>
      <c r="I86" s="18" t="n"/>
      <c r="J86" s="18">
        <f>IF(COUNT(H86:I86)=2,I86-H86,"")</f>
        <v/>
      </c>
      <c r="K86" s="17" t="n"/>
      <c r="L86" s="18">
        <f>IF($K86="geschäftlich",$J86,"")</f>
        <v/>
      </c>
      <c r="M86" s="18">
        <f>IF($K86="privat",$J86,"")</f>
        <v/>
      </c>
    </row>
    <row r="87">
      <c r="A87" s="19" t="n"/>
      <c r="B87" s="20" t="n"/>
      <c r="C87" s="21" t="n"/>
      <c r="D87" s="21" t="n"/>
      <c r="E87" s="21" t="n"/>
      <c r="F87" s="21" t="n"/>
      <c r="G87" s="21" t="n"/>
      <c r="H87" s="22" t="n"/>
      <c r="I87" s="22" t="n"/>
      <c r="J87" s="22">
        <f>IF(COUNT(H87:I87)=2,I87-H87,"")</f>
        <v/>
      </c>
      <c r="K87" s="21" t="n"/>
      <c r="L87" s="22">
        <f>IF($K87="geschäftlich",$J87,"")</f>
        <v/>
      </c>
      <c r="M87" s="22">
        <f>IF($K87="privat",$J87,"")</f>
        <v/>
      </c>
    </row>
    <row r="88">
      <c r="A88" s="15" t="n"/>
      <c r="B88" s="16" t="n"/>
      <c r="C88" s="17" t="n"/>
      <c r="D88" s="17" t="n"/>
      <c r="E88" s="17" t="n"/>
      <c r="F88" s="17" t="n"/>
      <c r="G88" s="17" t="n"/>
      <c r="H88" s="18" t="n"/>
      <c r="I88" s="18" t="n"/>
      <c r="J88" s="18">
        <f>IF(COUNT(H88:I88)=2,I88-H88,"")</f>
        <v/>
      </c>
      <c r="K88" s="17" t="n"/>
      <c r="L88" s="18">
        <f>IF($K88="geschäftlich",$J88,"")</f>
        <v/>
      </c>
      <c r="M88" s="18">
        <f>IF($K88="privat",$J88,"")</f>
        <v/>
      </c>
    </row>
    <row r="89">
      <c r="A89" s="19" t="n"/>
      <c r="B89" s="20" t="n"/>
      <c r="C89" s="21" t="n"/>
      <c r="D89" s="21" t="n"/>
      <c r="E89" s="21" t="n"/>
      <c r="F89" s="21" t="n"/>
      <c r="G89" s="21" t="n"/>
      <c r="H89" s="22" t="n"/>
      <c r="I89" s="22" t="n"/>
      <c r="J89" s="22">
        <f>IF(COUNT(H89:I89)=2,I89-H89,"")</f>
        <v/>
      </c>
      <c r="K89" s="21" t="n"/>
      <c r="L89" s="22">
        <f>IF($K89="geschäftlich",$J89,"")</f>
        <v/>
      </c>
      <c r="M89" s="22">
        <f>IF($K89="privat",$J89,"")</f>
        <v/>
      </c>
    </row>
    <row r="90">
      <c r="A90" s="15" t="n"/>
      <c r="B90" s="16" t="n"/>
      <c r="C90" s="17" t="n"/>
      <c r="D90" s="17" t="n"/>
      <c r="E90" s="17" t="n"/>
      <c r="F90" s="17" t="n"/>
      <c r="G90" s="17" t="n"/>
      <c r="H90" s="18" t="n"/>
      <c r="I90" s="18" t="n"/>
      <c r="J90" s="18">
        <f>IF(COUNT(H90:I90)=2,I90-H90,"")</f>
        <v/>
      </c>
      <c r="K90" s="17" t="n"/>
      <c r="L90" s="18">
        <f>IF($K90="geschäftlich",$J90,"")</f>
        <v/>
      </c>
      <c r="M90" s="18">
        <f>IF($K90="privat",$J90,"")</f>
        <v/>
      </c>
    </row>
    <row r="91">
      <c r="A91" s="19" t="n"/>
      <c r="B91" s="20" t="n"/>
      <c r="C91" s="21" t="n"/>
      <c r="D91" s="21" t="n"/>
      <c r="E91" s="21" t="n"/>
      <c r="F91" s="21" t="n"/>
      <c r="G91" s="21" t="n"/>
      <c r="H91" s="22" t="n"/>
      <c r="I91" s="22" t="n"/>
      <c r="J91" s="22">
        <f>IF(COUNT(H91:I91)=2,I91-H91,"")</f>
        <v/>
      </c>
      <c r="K91" s="21" t="n"/>
      <c r="L91" s="22">
        <f>IF($K91="geschäftlich",$J91,"")</f>
        <v/>
      </c>
      <c r="M91" s="22">
        <f>IF($K91="privat",$J91,"")</f>
        <v/>
      </c>
    </row>
    <row r="92">
      <c r="A92" s="15" t="n"/>
      <c r="B92" s="16" t="n"/>
      <c r="C92" s="17" t="n"/>
      <c r="D92" s="17" t="n"/>
      <c r="E92" s="17" t="n"/>
      <c r="F92" s="17" t="n"/>
      <c r="G92" s="17" t="n"/>
      <c r="H92" s="18" t="n"/>
      <c r="I92" s="18" t="n"/>
      <c r="J92" s="18">
        <f>IF(COUNT(H92:I92)=2,I92-H92,"")</f>
        <v/>
      </c>
      <c r="K92" s="17" t="n"/>
      <c r="L92" s="18">
        <f>IF($K92="geschäftlich",$J92,"")</f>
        <v/>
      </c>
      <c r="M92" s="18">
        <f>IF($K92="privat",$J92,"")</f>
        <v/>
      </c>
    </row>
    <row r="93">
      <c r="A93" s="19" t="n"/>
      <c r="B93" s="20" t="n"/>
      <c r="C93" s="21" t="n"/>
      <c r="D93" s="21" t="n"/>
      <c r="E93" s="21" t="n"/>
      <c r="F93" s="21" t="n"/>
      <c r="G93" s="21" t="n"/>
      <c r="H93" s="22" t="n"/>
      <c r="I93" s="22" t="n"/>
      <c r="J93" s="22">
        <f>IF(COUNT(H93:I93)=2,I93-H93,"")</f>
        <v/>
      </c>
      <c r="K93" s="21" t="n"/>
      <c r="L93" s="22">
        <f>IF($K93="geschäftlich",$J93,"")</f>
        <v/>
      </c>
      <c r="M93" s="22">
        <f>IF($K93="privat",$J93,"")</f>
        <v/>
      </c>
    </row>
    <row r="94">
      <c r="A94" s="15" t="n"/>
      <c r="B94" s="16" t="n"/>
      <c r="C94" s="17" t="n"/>
      <c r="D94" s="17" t="n"/>
      <c r="E94" s="17" t="n"/>
      <c r="F94" s="17" t="n"/>
      <c r="G94" s="17" t="n"/>
      <c r="H94" s="18" t="n"/>
      <c r="I94" s="18" t="n"/>
      <c r="J94" s="18">
        <f>IF(COUNT(H94:I94)=2,I94-H94,"")</f>
        <v/>
      </c>
      <c r="K94" s="17" t="n"/>
      <c r="L94" s="18">
        <f>IF($K94="geschäftlich",$J94,"")</f>
        <v/>
      </c>
      <c r="M94" s="18">
        <f>IF($K94="privat",$J94,"")</f>
        <v/>
      </c>
    </row>
    <row r="95">
      <c r="A95" s="19" t="n"/>
      <c r="B95" s="20" t="n"/>
      <c r="C95" s="21" t="n"/>
      <c r="D95" s="21" t="n"/>
      <c r="E95" s="21" t="n"/>
      <c r="F95" s="21" t="n"/>
      <c r="G95" s="21" t="n"/>
      <c r="H95" s="22" t="n"/>
      <c r="I95" s="22" t="n"/>
      <c r="J95" s="22">
        <f>IF(COUNT(H95:I95)=2,I95-H95,"")</f>
        <v/>
      </c>
      <c r="K95" s="21" t="n"/>
      <c r="L95" s="22">
        <f>IF($K95="geschäftlich",$J95,"")</f>
        <v/>
      </c>
      <c r="M95" s="22">
        <f>IF($K95="privat",$J95,"")</f>
        <v/>
      </c>
    </row>
    <row r="96">
      <c r="A96" s="15" t="n"/>
      <c r="B96" s="16" t="n"/>
      <c r="C96" s="17" t="n"/>
      <c r="D96" s="17" t="n"/>
      <c r="E96" s="17" t="n"/>
      <c r="F96" s="17" t="n"/>
      <c r="G96" s="17" t="n"/>
      <c r="H96" s="18" t="n"/>
      <c r="I96" s="18" t="n"/>
      <c r="J96" s="18">
        <f>IF(COUNT(H96:I96)=2,I96-H96,"")</f>
        <v/>
      </c>
      <c r="K96" s="17" t="n"/>
      <c r="L96" s="18">
        <f>IF($K96="geschäftlich",$J96,"")</f>
        <v/>
      </c>
      <c r="M96" s="18">
        <f>IF($K96="privat",$J96,"")</f>
        <v/>
      </c>
    </row>
    <row r="97">
      <c r="A97" s="19" t="n"/>
      <c r="B97" s="20" t="n"/>
      <c r="C97" s="21" t="n"/>
      <c r="D97" s="21" t="n"/>
      <c r="E97" s="21" t="n"/>
      <c r="F97" s="21" t="n"/>
      <c r="G97" s="21" t="n"/>
      <c r="H97" s="22" t="n"/>
      <c r="I97" s="22" t="n"/>
      <c r="J97" s="22">
        <f>IF(COUNT(H97:I97)=2,I97-H97,"")</f>
        <v/>
      </c>
      <c r="K97" s="21" t="n"/>
      <c r="L97" s="22">
        <f>IF($K97="geschäftlich",$J97,"")</f>
        <v/>
      </c>
      <c r="M97" s="22">
        <f>IF($K97="privat",$J97,"")</f>
        <v/>
      </c>
    </row>
    <row r="98">
      <c r="A98" s="15" t="n"/>
      <c r="B98" s="16" t="n"/>
      <c r="C98" s="17" t="n"/>
      <c r="D98" s="17" t="n"/>
      <c r="E98" s="17" t="n"/>
      <c r="F98" s="17" t="n"/>
      <c r="G98" s="17" t="n"/>
      <c r="H98" s="18" t="n"/>
      <c r="I98" s="18" t="n"/>
      <c r="J98" s="18">
        <f>IF(COUNT(H98:I98)=2,I98-H98,"")</f>
        <v/>
      </c>
      <c r="K98" s="17" t="n"/>
      <c r="L98" s="18">
        <f>IF($K98="geschäftlich",$J98,"")</f>
        <v/>
      </c>
      <c r="M98" s="18">
        <f>IF($K98="privat",$J98,"")</f>
        <v/>
      </c>
    </row>
    <row r="99">
      <c r="A99" s="19" t="n"/>
      <c r="B99" s="20" t="n"/>
      <c r="C99" s="21" t="n"/>
      <c r="D99" s="21" t="n"/>
      <c r="E99" s="21" t="n"/>
      <c r="F99" s="21" t="n"/>
      <c r="G99" s="21" t="n"/>
      <c r="H99" s="22" t="n"/>
      <c r="I99" s="22" t="n"/>
      <c r="J99" s="22">
        <f>IF(COUNT(H99:I99)=2,I99-H99,"")</f>
        <v/>
      </c>
      <c r="K99" s="21" t="n"/>
      <c r="L99" s="22">
        <f>IF($K99="geschäftlich",$J99,"")</f>
        <v/>
      </c>
      <c r="M99" s="22">
        <f>IF($K99="privat",$J99,"")</f>
        <v/>
      </c>
    </row>
    <row r="100">
      <c r="A100" s="15" t="n"/>
      <c r="B100" s="16" t="n"/>
      <c r="C100" s="17" t="n"/>
      <c r="D100" s="17" t="n"/>
      <c r="E100" s="17" t="n"/>
      <c r="F100" s="17" t="n"/>
      <c r="G100" s="17" t="n"/>
      <c r="H100" s="18" t="n"/>
      <c r="I100" s="18" t="n"/>
      <c r="J100" s="18">
        <f>IF(COUNT(H100:I100)=2,I100-H100,"")</f>
        <v/>
      </c>
      <c r="K100" s="17" t="n"/>
      <c r="L100" s="18">
        <f>IF($K100="geschäftlich",$J100,"")</f>
        <v/>
      </c>
      <c r="M100" s="18">
        <f>IF($K100="privat",$J100,"")</f>
        <v/>
      </c>
    </row>
    <row r="101">
      <c r="A101" s="19" t="n"/>
      <c r="B101" s="20" t="n"/>
      <c r="C101" s="21" t="n"/>
      <c r="D101" s="21" t="n"/>
      <c r="E101" s="21" t="n"/>
      <c r="F101" s="21" t="n"/>
      <c r="G101" s="21" t="n"/>
      <c r="H101" s="22" t="n"/>
      <c r="I101" s="22" t="n"/>
      <c r="J101" s="22">
        <f>IF(COUNT(H101:I101)=2,I101-H101,"")</f>
        <v/>
      </c>
      <c r="K101" s="21" t="n"/>
      <c r="L101" s="22">
        <f>IF($K101="geschäftlich",$J101,"")</f>
        <v/>
      </c>
      <c r="M101" s="22">
        <f>IF($K101="privat",$J101,"")</f>
        <v/>
      </c>
    </row>
    <row r="102">
      <c r="A102" s="15" t="n"/>
      <c r="B102" s="16" t="n"/>
      <c r="C102" s="17" t="n"/>
      <c r="D102" s="17" t="n"/>
      <c r="E102" s="17" t="n"/>
      <c r="F102" s="17" t="n"/>
      <c r="G102" s="17" t="n"/>
      <c r="H102" s="18" t="n"/>
      <c r="I102" s="18" t="n"/>
      <c r="J102" s="18">
        <f>IF(COUNT(H102:I102)=2,I102-H102,"")</f>
        <v/>
      </c>
      <c r="K102" s="17" t="n"/>
      <c r="L102" s="18">
        <f>IF($K102="geschäftlich",$J102,"")</f>
        <v/>
      </c>
      <c r="M102" s="18">
        <f>IF($K102="privat",$J102,"")</f>
        <v/>
      </c>
    </row>
    <row r="103">
      <c r="A103" s="19" t="n"/>
      <c r="B103" s="20" t="n"/>
      <c r="C103" s="21" t="n"/>
      <c r="D103" s="21" t="n"/>
      <c r="E103" s="21" t="n"/>
      <c r="F103" s="21" t="n"/>
      <c r="G103" s="21" t="n"/>
      <c r="H103" s="22" t="n"/>
      <c r="I103" s="22" t="n"/>
      <c r="J103" s="22">
        <f>IF(COUNT(H103:I103)=2,I103-H103,"")</f>
        <v/>
      </c>
      <c r="K103" s="21" t="n"/>
      <c r="L103" s="22">
        <f>IF($K103="geschäftlich",$J103,"")</f>
        <v/>
      </c>
      <c r="M103" s="22">
        <f>IF($K103="privat",$J103,"")</f>
        <v/>
      </c>
    </row>
    <row r="104">
      <c r="A104" s="15" t="n"/>
      <c r="B104" s="16" t="n"/>
      <c r="C104" s="17" t="n"/>
      <c r="D104" s="17" t="n"/>
      <c r="E104" s="17" t="n"/>
      <c r="F104" s="17" t="n"/>
      <c r="G104" s="17" t="n"/>
      <c r="H104" s="18" t="n"/>
      <c r="I104" s="18" t="n"/>
      <c r="J104" s="18">
        <f>IF(COUNT(H104:I104)=2,I104-H104,"")</f>
        <v/>
      </c>
      <c r="K104" s="17" t="n"/>
      <c r="L104" s="18">
        <f>IF($K104="geschäftlich",$J104,"")</f>
        <v/>
      </c>
      <c r="M104" s="18">
        <f>IF($K104="privat",$J104,"")</f>
        <v/>
      </c>
    </row>
    <row r="105">
      <c r="A105" s="19" t="n"/>
      <c r="B105" s="20" t="n"/>
      <c r="C105" s="21" t="n"/>
      <c r="D105" s="21" t="n"/>
      <c r="E105" s="21" t="n"/>
      <c r="F105" s="21" t="n"/>
      <c r="G105" s="21" t="n"/>
      <c r="H105" s="22" t="n"/>
      <c r="I105" s="22" t="n"/>
      <c r="J105" s="22">
        <f>IF(COUNT(H105:I105)=2,I105-H105,"")</f>
        <v/>
      </c>
      <c r="K105" s="21" t="n"/>
      <c r="L105" s="22">
        <f>IF($K105="geschäftlich",$J105,"")</f>
        <v/>
      </c>
      <c r="M105" s="22">
        <f>IF($K105="privat",$J105,"")</f>
        <v/>
      </c>
    </row>
    <row r="106">
      <c r="A106" s="15" t="n"/>
      <c r="B106" s="16" t="n"/>
      <c r="C106" s="17" t="n"/>
      <c r="D106" s="17" t="n"/>
      <c r="E106" s="17" t="n"/>
      <c r="F106" s="17" t="n"/>
      <c r="G106" s="17" t="n"/>
      <c r="H106" s="18" t="n"/>
      <c r="I106" s="18" t="n"/>
      <c r="J106" s="18">
        <f>IF(COUNT(H106:I106)=2,I106-H106,"")</f>
        <v/>
      </c>
      <c r="K106" s="17" t="n"/>
      <c r="L106" s="18">
        <f>IF($K106="geschäftlich",$J106,"")</f>
        <v/>
      </c>
      <c r="M106" s="18">
        <f>IF($K106="privat",$J106,"")</f>
        <v/>
      </c>
    </row>
    <row r="107">
      <c r="A107" s="19" t="n"/>
      <c r="B107" s="20" t="n"/>
      <c r="C107" s="21" t="n"/>
      <c r="D107" s="21" t="n"/>
      <c r="E107" s="21" t="n"/>
      <c r="F107" s="21" t="n"/>
      <c r="G107" s="21" t="n"/>
      <c r="H107" s="22" t="n"/>
      <c r="I107" s="22" t="n"/>
      <c r="J107" s="22">
        <f>IF(COUNT(H107:I107)=2,I107-H107,"")</f>
        <v/>
      </c>
      <c r="K107" s="21" t="n"/>
      <c r="L107" s="22">
        <f>IF($K107="geschäftlich",$J107,"")</f>
        <v/>
      </c>
      <c r="M107" s="22">
        <f>IF($K107="privat",$J107,"")</f>
        <v/>
      </c>
    </row>
    <row r="108">
      <c r="A108" s="15" t="n"/>
      <c r="B108" s="16" t="n"/>
      <c r="C108" s="17" t="n"/>
      <c r="D108" s="17" t="n"/>
      <c r="E108" s="17" t="n"/>
      <c r="F108" s="17" t="n"/>
      <c r="G108" s="17" t="n"/>
      <c r="H108" s="18" t="n"/>
      <c r="I108" s="18" t="n"/>
      <c r="J108" s="18">
        <f>IF(COUNT(H108:I108)=2,I108-H108,"")</f>
        <v/>
      </c>
      <c r="K108" s="17" t="n"/>
      <c r="L108" s="18">
        <f>IF($K108="geschäftlich",$J108,"")</f>
        <v/>
      </c>
      <c r="M108" s="18">
        <f>IF($K108="privat",$J108,"")</f>
        <v/>
      </c>
    </row>
    <row r="109">
      <c r="A109" s="19" t="n"/>
      <c r="B109" s="20" t="n"/>
      <c r="C109" s="21" t="n"/>
      <c r="D109" s="21" t="n"/>
      <c r="E109" s="21" t="n"/>
      <c r="F109" s="21" t="n"/>
      <c r="G109" s="21" t="n"/>
      <c r="H109" s="22" t="n"/>
      <c r="I109" s="22" t="n"/>
      <c r="J109" s="22">
        <f>IF(COUNT(H109:I109)=2,I109-H109,"")</f>
        <v/>
      </c>
      <c r="K109" s="21" t="n"/>
      <c r="L109" s="22">
        <f>IF($K109="geschäftlich",$J109,"")</f>
        <v/>
      </c>
      <c r="M109" s="22">
        <f>IF($K109="privat",$J109,"")</f>
        <v/>
      </c>
    </row>
    <row r="110">
      <c r="A110" s="15" t="n"/>
      <c r="B110" s="16" t="n"/>
      <c r="C110" s="17" t="n"/>
      <c r="D110" s="17" t="n"/>
      <c r="E110" s="17" t="n"/>
      <c r="F110" s="17" t="n"/>
      <c r="G110" s="17" t="n"/>
      <c r="H110" s="18" t="n"/>
      <c r="I110" s="18" t="n"/>
      <c r="J110" s="18">
        <f>IF(COUNT(H110:I110)=2,I110-H110,"")</f>
        <v/>
      </c>
      <c r="K110" s="17" t="n"/>
      <c r="L110" s="18">
        <f>IF($K110="geschäftlich",$J110,"")</f>
        <v/>
      </c>
      <c r="M110" s="18">
        <f>IF($K110="privat",$J110,"")</f>
        <v/>
      </c>
    </row>
    <row r="111">
      <c r="A111" s="19" t="n"/>
      <c r="B111" s="20" t="n"/>
      <c r="C111" s="21" t="n"/>
      <c r="D111" s="21" t="n"/>
      <c r="E111" s="21" t="n"/>
      <c r="F111" s="21" t="n"/>
      <c r="G111" s="21" t="n"/>
      <c r="H111" s="22" t="n"/>
      <c r="I111" s="22" t="n"/>
      <c r="J111" s="22">
        <f>IF(COUNT(H111:I111)=2,I111-H111,"")</f>
        <v/>
      </c>
      <c r="K111" s="21" t="n"/>
      <c r="L111" s="22">
        <f>IF($K111="geschäftlich",$J111,"")</f>
        <v/>
      </c>
      <c r="M111" s="22">
        <f>IF($K111="privat",$J111,"")</f>
        <v/>
      </c>
    </row>
    <row r="112">
      <c r="A112" s="15" t="n"/>
      <c r="B112" s="16" t="n"/>
      <c r="C112" s="17" t="n"/>
      <c r="D112" s="17" t="n"/>
      <c r="E112" s="17" t="n"/>
      <c r="F112" s="17" t="n"/>
      <c r="G112" s="17" t="n"/>
      <c r="H112" s="18" t="n"/>
      <c r="I112" s="18" t="n"/>
      <c r="J112" s="18">
        <f>IF(COUNT(H112:I112)=2,I112-H112,"")</f>
        <v/>
      </c>
      <c r="K112" s="17" t="n"/>
      <c r="L112" s="18">
        <f>IF($K112="geschäftlich",$J112,"")</f>
        <v/>
      </c>
      <c r="M112" s="18">
        <f>IF($K112="privat",$J112,"")</f>
        <v/>
      </c>
    </row>
    <row r="113">
      <c r="A113" s="19" t="n"/>
      <c r="B113" s="20" t="n"/>
      <c r="C113" s="21" t="n"/>
      <c r="D113" s="21" t="n"/>
      <c r="E113" s="21" t="n"/>
      <c r="F113" s="21" t="n"/>
      <c r="G113" s="21" t="n"/>
      <c r="H113" s="22" t="n"/>
      <c r="I113" s="22" t="n"/>
      <c r="J113" s="22">
        <f>IF(COUNT(H113:I113)=2,I113-H113,"")</f>
        <v/>
      </c>
      <c r="K113" s="21" t="n"/>
      <c r="L113" s="22">
        <f>IF($K113="geschäftlich",$J113,"")</f>
        <v/>
      </c>
      <c r="M113" s="22">
        <f>IF($K113="privat",$J113,"")</f>
        <v/>
      </c>
    </row>
    <row r="114">
      <c r="A114" s="15" t="n"/>
      <c r="B114" s="16" t="n"/>
      <c r="C114" s="17" t="n"/>
      <c r="D114" s="17" t="n"/>
      <c r="E114" s="17" t="n"/>
      <c r="F114" s="17" t="n"/>
      <c r="G114" s="17" t="n"/>
      <c r="H114" s="18" t="n"/>
      <c r="I114" s="18" t="n"/>
      <c r="J114" s="18">
        <f>IF(COUNT(H114:I114)=2,I114-H114,"")</f>
        <v/>
      </c>
      <c r="K114" s="17" t="n"/>
      <c r="L114" s="18">
        <f>IF($K114="geschäftlich",$J114,"")</f>
        <v/>
      </c>
      <c r="M114" s="18">
        <f>IF($K114="privat",$J114,"")</f>
        <v/>
      </c>
    </row>
    <row r="115">
      <c r="A115" s="19" t="n"/>
      <c r="B115" s="20" t="n"/>
      <c r="C115" s="21" t="n"/>
      <c r="D115" s="21" t="n"/>
      <c r="E115" s="21" t="n"/>
      <c r="F115" s="21" t="n"/>
      <c r="G115" s="21" t="n"/>
      <c r="H115" s="22" t="n"/>
      <c r="I115" s="22" t="n"/>
      <c r="J115" s="22">
        <f>IF(COUNT(H115:I115)=2,I115-H115,"")</f>
        <v/>
      </c>
      <c r="K115" s="21" t="n"/>
      <c r="L115" s="22">
        <f>IF($K115="geschäftlich",$J115,"")</f>
        <v/>
      </c>
      <c r="M115" s="22">
        <f>IF($K115="privat",$J115,"")</f>
        <v/>
      </c>
    </row>
    <row r="116">
      <c r="A116" s="15" t="n"/>
      <c r="B116" s="16" t="n"/>
      <c r="C116" s="17" t="n"/>
      <c r="D116" s="17" t="n"/>
      <c r="E116" s="17" t="n"/>
      <c r="F116" s="17" t="n"/>
      <c r="G116" s="17" t="n"/>
      <c r="H116" s="18" t="n"/>
      <c r="I116" s="18" t="n"/>
      <c r="J116" s="18">
        <f>IF(COUNT(H116:I116)=2,I116-H116,"")</f>
        <v/>
      </c>
      <c r="K116" s="17" t="n"/>
      <c r="L116" s="18">
        <f>IF($K116="geschäftlich",$J116,"")</f>
        <v/>
      </c>
      <c r="M116" s="18">
        <f>IF($K116="privat",$J116,"")</f>
        <v/>
      </c>
    </row>
    <row r="117">
      <c r="A117" s="19" t="n"/>
      <c r="B117" s="20" t="n"/>
      <c r="C117" s="21" t="n"/>
      <c r="D117" s="21" t="n"/>
      <c r="E117" s="21" t="n"/>
      <c r="F117" s="21" t="n"/>
      <c r="G117" s="21" t="n"/>
      <c r="H117" s="22" t="n"/>
      <c r="I117" s="22" t="n"/>
      <c r="J117" s="22">
        <f>IF(COUNT(H117:I117)=2,I117-H117,"")</f>
        <v/>
      </c>
      <c r="K117" s="21" t="n"/>
      <c r="L117" s="22">
        <f>IF($K117="geschäftlich",$J117,"")</f>
        <v/>
      </c>
      <c r="M117" s="22">
        <f>IF($K117="privat",$J117,"")</f>
        <v/>
      </c>
    </row>
    <row r="118">
      <c r="A118" s="15" t="n"/>
      <c r="B118" s="16" t="n"/>
      <c r="C118" s="17" t="n"/>
      <c r="D118" s="17" t="n"/>
      <c r="E118" s="17" t="n"/>
      <c r="F118" s="17" t="n"/>
      <c r="G118" s="17" t="n"/>
      <c r="H118" s="18" t="n"/>
      <c r="I118" s="18" t="n"/>
      <c r="J118" s="18">
        <f>IF(COUNT(H118:I118)=2,I118-H118,"")</f>
        <v/>
      </c>
      <c r="K118" s="17" t="n"/>
      <c r="L118" s="18">
        <f>IF($K118="geschäftlich",$J118,"")</f>
        <v/>
      </c>
      <c r="M118" s="18">
        <f>IF($K118="privat",$J118,"")</f>
        <v/>
      </c>
    </row>
    <row r="119">
      <c r="A119" s="19" t="n"/>
      <c r="B119" s="20" t="n"/>
      <c r="C119" s="21" t="n"/>
      <c r="D119" s="21" t="n"/>
      <c r="E119" s="21" t="n"/>
      <c r="F119" s="21" t="n"/>
      <c r="G119" s="21" t="n"/>
      <c r="H119" s="22" t="n"/>
      <c r="I119" s="22" t="n"/>
      <c r="J119" s="22">
        <f>IF(COUNT(H119:I119)=2,I119-H119,"")</f>
        <v/>
      </c>
      <c r="K119" s="21" t="n"/>
      <c r="L119" s="22">
        <f>IF($K119="geschäftlich",$J119,"")</f>
        <v/>
      </c>
      <c r="M119" s="22">
        <f>IF($K119="privat",$J119,"")</f>
        <v/>
      </c>
    </row>
    <row r="120">
      <c r="A120" s="15" t="n"/>
      <c r="B120" s="16" t="n"/>
      <c r="C120" s="17" t="n"/>
      <c r="D120" s="17" t="n"/>
      <c r="E120" s="17" t="n"/>
      <c r="F120" s="17" t="n"/>
      <c r="G120" s="17" t="n"/>
      <c r="H120" s="18" t="n"/>
      <c r="I120" s="18" t="n"/>
      <c r="J120" s="18">
        <f>IF(COUNT(H120:I120)=2,I120-H120,"")</f>
        <v/>
      </c>
      <c r="K120" s="17" t="n"/>
      <c r="L120" s="18">
        <f>IF($K120="geschäftlich",$J120,"")</f>
        <v/>
      </c>
      <c r="M120" s="18">
        <f>IF($K120="privat",$J120,"")</f>
        <v/>
      </c>
    </row>
    <row r="121">
      <c r="A121" s="19" t="n"/>
      <c r="B121" s="20" t="n"/>
      <c r="C121" s="21" t="n"/>
      <c r="D121" s="21" t="n"/>
      <c r="E121" s="21" t="n"/>
      <c r="F121" s="21" t="n"/>
      <c r="G121" s="21" t="n"/>
      <c r="H121" s="22" t="n"/>
      <c r="I121" s="22" t="n"/>
      <c r="J121" s="22">
        <f>IF(COUNT(H121:I121)=2,I121-H121,"")</f>
        <v/>
      </c>
      <c r="K121" s="21" t="n"/>
      <c r="L121" s="22">
        <f>IF($K121="geschäftlich",$J121,"")</f>
        <v/>
      </c>
      <c r="M121" s="22">
        <f>IF($K121="privat",$J121,"")</f>
        <v/>
      </c>
    </row>
    <row r="122">
      <c r="A122" s="15" t="n"/>
      <c r="B122" s="16" t="n"/>
      <c r="C122" s="17" t="n"/>
      <c r="D122" s="17" t="n"/>
      <c r="E122" s="17" t="n"/>
      <c r="F122" s="17" t="n"/>
      <c r="G122" s="17" t="n"/>
      <c r="H122" s="18" t="n"/>
      <c r="I122" s="18" t="n"/>
      <c r="J122" s="18">
        <f>IF(COUNT(H122:I122)=2,I122-H122,"")</f>
        <v/>
      </c>
      <c r="K122" s="17" t="n"/>
      <c r="L122" s="18">
        <f>IF($K122="geschäftlich",$J122,"")</f>
        <v/>
      </c>
      <c r="M122" s="18">
        <f>IF($K122="privat",$J122,"")</f>
        <v/>
      </c>
    </row>
    <row r="123">
      <c r="A123" s="19" t="n"/>
      <c r="B123" s="20" t="n"/>
      <c r="C123" s="21" t="n"/>
      <c r="D123" s="21" t="n"/>
      <c r="E123" s="21" t="n"/>
      <c r="F123" s="21" t="n"/>
      <c r="G123" s="21" t="n"/>
      <c r="H123" s="22" t="n"/>
      <c r="I123" s="22" t="n"/>
      <c r="J123" s="22">
        <f>IF(COUNT(H123:I123)=2,I123-H123,"")</f>
        <v/>
      </c>
      <c r="K123" s="21" t="n"/>
      <c r="L123" s="22">
        <f>IF($K123="geschäftlich",$J123,"")</f>
        <v/>
      </c>
      <c r="M123" s="22">
        <f>IF($K123="privat",$J123,"")</f>
        <v/>
      </c>
    </row>
    <row r="124">
      <c r="A124" s="15" t="n"/>
      <c r="B124" s="16" t="n"/>
      <c r="C124" s="17" t="n"/>
      <c r="D124" s="17" t="n"/>
      <c r="E124" s="17" t="n"/>
      <c r="F124" s="17" t="n"/>
      <c r="G124" s="17" t="n"/>
      <c r="H124" s="18" t="n"/>
      <c r="I124" s="18" t="n"/>
      <c r="J124" s="18">
        <f>IF(COUNT(H124:I124)=2,I124-H124,"")</f>
        <v/>
      </c>
      <c r="K124" s="17" t="n"/>
      <c r="L124" s="18">
        <f>IF($K124="geschäftlich",$J124,"")</f>
        <v/>
      </c>
      <c r="M124" s="18">
        <f>IF($K124="privat",$J124,"")</f>
        <v/>
      </c>
    </row>
    <row r="125">
      <c r="A125" s="19" t="n"/>
      <c r="B125" s="20" t="n"/>
      <c r="C125" s="21" t="n"/>
      <c r="D125" s="21" t="n"/>
      <c r="E125" s="21" t="n"/>
      <c r="F125" s="21" t="n"/>
      <c r="G125" s="21" t="n"/>
      <c r="H125" s="22" t="n"/>
      <c r="I125" s="22" t="n"/>
      <c r="J125" s="22">
        <f>IF(COUNT(H125:I125)=2,I125-H125,"")</f>
        <v/>
      </c>
      <c r="K125" s="21" t="n"/>
      <c r="L125" s="22">
        <f>IF($K125="geschäftlich",$J125,"")</f>
        <v/>
      </c>
      <c r="M125" s="22">
        <f>IF($K125="privat",$J125,"")</f>
        <v/>
      </c>
    </row>
    <row r="126">
      <c r="A126" s="15" t="n"/>
      <c r="B126" s="16" t="n"/>
      <c r="C126" s="17" t="n"/>
      <c r="D126" s="17" t="n"/>
      <c r="E126" s="17" t="n"/>
      <c r="F126" s="17" t="n"/>
      <c r="G126" s="17" t="n"/>
      <c r="H126" s="18" t="n"/>
      <c r="I126" s="18" t="n"/>
      <c r="J126" s="18">
        <f>IF(COUNT(H126:I126)=2,I126-H126,"")</f>
        <v/>
      </c>
      <c r="K126" s="17" t="n"/>
      <c r="L126" s="18">
        <f>IF($K126="geschäftlich",$J126,"")</f>
        <v/>
      </c>
      <c r="M126" s="18">
        <f>IF($K126="privat",$J126,"")</f>
        <v/>
      </c>
    </row>
    <row r="127">
      <c r="A127" s="19" t="n"/>
      <c r="B127" s="20" t="n"/>
      <c r="C127" s="21" t="n"/>
      <c r="D127" s="21" t="n"/>
      <c r="E127" s="21" t="n"/>
      <c r="F127" s="21" t="n"/>
      <c r="G127" s="21" t="n"/>
      <c r="H127" s="22" t="n"/>
      <c r="I127" s="22" t="n"/>
      <c r="J127" s="22">
        <f>IF(COUNT(H127:I127)=2,I127-H127,"")</f>
        <v/>
      </c>
      <c r="K127" s="21" t="n"/>
      <c r="L127" s="22">
        <f>IF($K127="geschäftlich",$J127,"")</f>
        <v/>
      </c>
      <c r="M127" s="22">
        <f>IF($K127="privat",$J127,"")</f>
        <v/>
      </c>
    </row>
    <row r="128">
      <c r="A128" s="15" t="n"/>
      <c r="B128" s="16" t="n"/>
      <c r="C128" s="17" t="n"/>
      <c r="D128" s="17" t="n"/>
      <c r="E128" s="17" t="n"/>
      <c r="F128" s="17" t="n"/>
      <c r="G128" s="17" t="n"/>
      <c r="H128" s="18" t="n"/>
      <c r="I128" s="18" t="n"/>
      <c r="J128" s="18">
        <f>IF(COUNT(H128:I128)=2,I128-H128,"")</f>
        <v/>
      </c>
      <c r="K128" s="17" t="n"/>
      <c r="L128" s="18">
        <f>IF($K128="geschäftlich",$J128,"")</f>
        <v/>
      </c>
      <c r="M128" s="18">
        <f>IF($K128="privat",$J128,"")</f>
        <v/>
      </c>
    </row>
    <row r="129">
      <c r="A129" s="19" t="n"/>
      <c r="B129" s="20" t="n"/>
      <c r="C129" s="21" t="n"/>
      <c r="D129" s="21" t="n"/>
      <c r="E129" s="21" t="n"/>
      <c r="F129" s="21" t="n"/>
      <c r="G129" s="21" t="n"/>
      <c r="H129" s="22" t="n"/>
      <c r="I129" s="22" t="n"/>
      <c r="J129" s="22">
        <f>IF(COUNT(H129:I129)=2,I129-H129,"")</f>
        <v/>
      </c>
      <c r="K129" s="21" t="n"/>
      <c r="L129" s="22">
        <f>IF($K129="geschäftlich",$J129,"")</f>
        <v/>
      </c>
      <c r="M129" s="22">
        <f>IF($K129="privat",$J129,"")</f>
        <v/>
      </c>
    </row>
    <row r="130">
      <c r="A130" s="15" t="n"/>
      <c r="B130" s="16" t="n"/>
      <c r="C130" s="17" t="n"/>
      <c r="D130" s="17" t="n"/>
      <c r="E130" s="17" t="n"/>
      <c r="F130" s="17" t="n"/>
      <c r="G130" s="17" t="n"/>
      <c r="H130" s="18" t="n"/>
      <c r="I130" s="18" t="n"/>
      <c r="J130" s="18">
        <f>IF(COUNT(H130:I130)=2,I130-H130,"")</f>
        <v/>
      </c>
      <c r="K130" s="17" t="n"/>
      <c r="L130" s="18">
        <f>IF($K130="geschäftlich",$J130,"")</f>
        <v/>
      </c>
      <c r="M130" s="18">
        <f>IF($K130="privat",$J130,"")</f>
        <v/>
      </c>
    </row>
    <row r="131">
      <c r="A131" s="19" t="n"/>
      <c r="B131" s="20" t="n"/>
      <c r="C131" s="21" t="n"/>
      <c r="D131" s="21" t="n"/>
      <c r="E131" s="21" t="n"/>
      <c r="F131" s="21" t="n"/>
      <c r="G131" s="21" t="n"/>
      <c r="H131" s="22" t="n"/>
      <c r="I131" s="22" t="n"/>
      <c r="J131" s="22">
        <f>IF(COUNT(H131:I131)=2,I131-H131,"")</f>
        <v/>
      </c>
      <c r="K131" s="21" t="n"/>
      <c r="L131" s="22">
        <f>IF($K131="geschäftlich",$J131,"")</f>
        <v/>
      </c>
      <c r="M131" s="22">
        <f>IF($K131="privat",$J131,"")</f>
        <v/>
      </c>
    </row>
    <row r="132">
      <c r="A132" s="15" t="n"/>
      <c r="B132" s="16" t="n"/>
      <c r="C132" s="17" t="n"/>
      <c r="D132" s="17" t="n"/>
      <c r="E132" s="17" t="n"/>
      <c r="F132" s="17" t="n"/>
      <c r="G132" s="17" t="n"/>
      <c r="H132" s="18" t="n"/>
      <c r="I132" s="18" t="n"/>
      <c r="J132" s="18">
        <f>IF(COUNT(H132:I132)=2,I132-H132,"")</f>
        <v/>
      </c>
      <c r="K132" s="17" t="n"/>
      <c r="L132" s="18">
        <f>IF($K132="geschäftlich",$J132,"")</f>
        <v/>
      </c>
      <c r="M132" s="18">
        <f>IF($K132="privat",$J132,"")</f>
        <v/>
      </c>
    </row>
    <row r="133">
      <c r="A133" s="19" t="n"/>
      <c r="B133" s="20" t="n"/>
      <c r="C133" s="21" t="n"/>
      <c r="D133" s="21" t="n"/>
      <c r="E133" s="21" t="n"/>
      <c r="F133" s="21" t="n"/>
      <c r="G133" s="21" t="n"/>
      <c r="H133" s="22" t="n"/>
      <c r="I133" s="22" t="n"/>
      <c r="J133" s="22">
        <f>IF(COUNT(H133:I133)=2,I133-H133,"")</f>
        <v/>
      </c>
      <c r="K133" s="21" t="n"/>
      <c r="L133" s="22">
        <f>IF($K133="geschäftlich",$J133,"")</f>
        <v/>
      </c>
      <c r="M133" s="22">
        <f>IF($K133="privat",$J133,"")</f>
        <v/>
      </c>
    </row>
    <row r="134">
      <c r="A134" s="15" t="n"/>
      <c r="B134" s="16" t="n"/>
      <c r="C134" s="17" t="n"/>
      <c r="D134" s="17" t="n"/>
      <c r="E134" s="17" t="n"/>
      <c r="F134" s="17" t="n"/>
      <c r="G134" s="17" t="n"/>
      <c r="H134" s="18" t="n"/>
      <c r="I134" s="18" t="n"/>
      <c r="J134" s="18">
        <f>IF(COUNT(H134:I134)=2,I134-H134,"")</f>
        <v/>
      </c>
      <c r="K134" s="17" t="n"/>
      <c r="L134" s="18">
        <f>IF($K134="geschäftlich",$J134,"")</f>
        <v/>
      </c>
      <c r="M134" s="18">
        <f>IF($K134="privat",$J134,"")</f>
        <v/>
      </c>
    </row>
    <row r="135">
      <c r="A135" s="19" t="n"/>
      <c r="B135" s="20" t="n"/>
      <c r="C135" s="21" t="n"/>
      <c r="D135" s="21" t="n"/>
      <c r="E135" s="21" t="n"/>
      <c r="F135" s="21" t="n"/>
      <c r="G135" s="21" t="n"/>
      <c r="H135" s="22" t="n"/>
      <c r="I135" s="22" t="n"/>
      <c r="J135" s="22">
        <f>IF(COUNT(H135:I135)=2,I135-H135,"")</f>
        <v/>
      </c>
      <c r="K135" s="21" t="n"/>
      <c r="L135" s="22">
        <f>IF($K135="geschäftlich",$J135,"")</f>
        <v/>
      </c>
      <c r="M135" s="22">
        <f>IF($K135="privat",$J135,"")</f>
        <v/>
      </c>
    </row>
    <row r="136">
      <c r="A136" s="15" t="n"/>
      <c r="B136" s="16" t="n"/>
      <c r="C136" s="17" t="n"/>
      <c r="D136" s="17" t="n"/>
      <c r="E136" s="17" t="n"/>
      <c r="F136" s="17" t="n"/>
      <c r="G136" s="17" t="n"/>
      <c r="H136" s="18" t="n"/>
      <c r="I136" s="18" t="n"/>
      <c r="J136" s="18">
        <f>IF(COUNT(H136:I136)=2,I136-H136,"")</f>
        <v/>
      </c>
      <c r="K136" s="17" t="n"/>
      <c r="L136" s="18">
        <f>IF($K136="geschäftlich",$J136,"")</f>
        <v/>
      </c>
      <c r="M136" s="18">
        <f>IF($K136="privat",$J136,"")</f>
        <v/>
      </c>
    </row>
    <row r="137">
      <c r="A137" s="19" t="n"/>
      <c r="B137" s="20" t="n"/>
      <c r="C137" s="21" t="n"/>
      <c r="D137" s="21" t="n"/>
      <c r="E137" s="21" t="n"/>
      <c r="F137" s="21" t="n"/>
      <c r="G137" s="21" t="n"/>
      <c r="H137" s="22" t="n"/>
      <c r="I137" s="22" t="n"/>
      <c r="J137" s="22">
        <f>IF(COUNT(H137:I137)=2,I137-H137,"")</f>
        <v/>
      </c>
      <c r="K137" s="21" t="n"/>
      <c r="L137" s="22">
        <f>IF($K137="geschäftlich",$J137,"")</f>
        <v/>
      </c>
      <c r="M137" s="22">
        <f>IF($K137="privat",$J137,"")</f>
        <v/>
      </c>
    </row>
    <row r="138">
      <c r="A138" s="15" t="n"/>
      <c r="B138" s="16" t="n"/>
      <c r="C138" s="17" t="n"/>
      <c r="D138" s="17" t="n"/>
      <c r="E138" s="17" t="n"/>
      <c r="F138" s="17" t="n"/>
      <c r="G138" s="17" t="n"/>
      <c r="H138" s="18" t="n"/>
      <c r="I138" s="18" t="n"/>
      <c r="J138" s="18">
        <f>IF(COUNT(H138:I138)=2,I138-H138,"")</f>
        <v/>
      </c>
      <c r="K138" s="17" t="n"/>
      <c r="L138" s="18">
        <f>IF($K138="geschäftlich",$J138,"")</f>
        <v/>
      </c>
      <c r="M138" s="18">
        <f>IF($K138="privat",$J138,"")</f>
        <v/>
      </c>
    </row>
    <row r="139">
      <c r="A139" s="19" t="n"/>
      <c r="B139" s="20" t="n"/>
      <c r="C139" s="21" t="n"/>
      <c r="D139" s="21" t="n"/>
      <c r="E139" s="21" t="n"/>
      <c r="F139" s="21" t="n"/>
      <c r="G139" s="21" t="n"/>
      <c r="H139" s="22" t="n"/>
      <c r="I139" s="22" t="n"/>
      <c r="J139" s="22">
        <f>IF(COUNT(H139:I139)=2,I139-H139,"")</f>
        <v/>
      </c>
      <c r="K139" s="21" t="n"/>
      <c r="L139" s="22">
        <f>IF($K139="geschäftlich",$J139,"")</f>
        <v/>
      </c>
      <c r="M139" s="22">
        <f>IF($K139="privat",$J139,"")</f>
        <v/>
      </c>
    </row>
    <row r="140">
      <c r="A140" s="15" t="n"/>
      <c r="B140" s="16" t="n"/>
      <c r="C140" s="17" t="n"/>
      <c r="D140" s="17" t="n"/>
      <c r="E140" s="17" t="n"/>
      <c r="F140" s="17" t="n"/>
      <c r="G140" s="17" t="n"/>
      <c r="H140" s="18" t="n"/>
      <c r="I140" s="18" t="n"/>
      <c r="J140" s="18">
        <f>IF(COUNT(H140:I140)=2,I140-H140,"")</f>
        <v/>
      </c>
      <c r="K140" s="17" t="n"/>
      <c r="L140" s="18">
        <f>IF($K140="geschäftlich",$J140,"")</f>
        <v/>
      </c>
      <c r="M140" s="18">
        <f>IF($K140="privat",$J140,"")</f>
        <v/>
      </c>
    </row>
    <row r="141">
      <c r="A141" s="19" t="n"/>
      <c r="B141" s="20" t="n"/>
      <c r="C141" s="21" t="n"/>
      <c r="D141" s="21" t="n"/>
      <c r="E141" s="21" t="n"/>
      <c r="F141" s="21" t="n"/>
      <c r="G141" s="21" t="n"/>
      <c r="H141" s="22" t="n"/>
      <c r="I141" s="22" t="n"/>
      <c r="J141" s="22">
        <f>IF(COUNT(H141:I141)=2,I141-H141,"")</f>
        <v/>
      </c>
      <c r="K141" s="21" t="n"/>
      <c r="L141" s="22">
        <f>IF($K141="geschäftlich",$J141,"")</f>
        <v/>
      </c>
      <c r="M141" s="22">
        <f>IF($K141="privat",$J141,"")</f>
        <v/>
      </c>
    </row>
    <row r="142">
      <c r="A142" s="15" t="n"/>
      <c r="B142" s="16" t="n"/>
      <c r="C142" s="17" t="n"/>
      <c r="D142" s="17" t="n"/>
      <c r="E142" s="17" t="n"/>
      <c r="F142" s="17" t="n"/>
      <c r="G142" s="17" t="n"/>
      <c r="H142" s="18" t="n"/>
      <c r="I142" s="18" t="n"/>
      <c r="J142" s="18">
        <f>IF(COUNT(H142:I142)=2,I142-H142,"")</f>
        <v/>
      </c>
      <c r="K142" s="17" t="n"/>
      <c r="L142" s="18">
        <f>IF($K142="geschäftlich",$J142,"")</f>
        <v/>
      </c>
      <c r="M142" s="18">
        <f>IF($K142="privat",$J142,"")</f>
        <v/>
      </c>
    </row>
    <row r="143">
      <c r="A143" s="19" t="n"/>
      <c r="B143" s="20" t="n"/>
      <c r="C143" s="21" t="n"/>
      <c r="D143" s="21" t="n"/>
      <c r="E143" s="21" t="n"/>
      <c r="F143" s="21" t="n"/>
      <c r="G143" s="21" t="n"/>
      <c r="H143" s="22" t="n"/>
      <c r="I143" s="22" t="n"/>
      <c r="J143" s="22">
        <f>IF(COUNT(H143:I143)=2,I143-H143,"")</f>
        <v/>
      </c>
      <c r="K143" s="21" t="n"/>
      <c r="L143" s="22">
        <f>IF($K143="geschäftlich",$J143,"")</f>
        <v/>
      </c>
      <c r="M143" s="22">
        <f>IF($K143="privat",$J143,"")</f>
        <v/>
      </c>
    </row>
    <row r="144">
      <c r="A144" s="15" t="n"/>
      <c r="B144" s="16" t="n"/>
      <c r="C144" s="17" t="n"/>
      <c r="D144" s="17" t="n"/>
      <c r="E144" s="17" t="n"/>
      <c r="F144" s="17" t="n"/>
      <c r="G144" s="17" t="n"/>
      <c r="H144" s="18" t="n"/>
      <c r="I144" s="18" t="n"/>
      <c r="J144" s="18">
        <f>IF(COUNT(H144:I144)=2,I144-H144,"")</f>
        <v/>
      </c>
      <c r="K144" s="17" t="n"/>
      <c r="L144" s="18">
        <f>IF($K144="geschäftlich",$J144,"")</f>
        <v/>
      </c>
      <c r="M144" s="18">
        <f>IF($K144="privat",$J144,"")</f>
        <v/>
      </c>
    </row>
    <row r="145">
      <c r="A145" s="19" t="n"/>
      <c r="B145" s="20" t="n"/>
      <c r="C145" s="21" t="n"/>
      <c r="D145" s="21" t="n"/>
      <c r="E145" s="21" t="n"/>
      <c r="F145" s="21" t="n"/>
      <c r="G145" s="21" t="n"/>
      <c r="H145" s="22" t="n"/>
      <c r="I145" s="22" t="n"/>
      <c r="J145" s="22">
        <f>IF(COUNT(H145:I145)=2,I145-H145,"")</f>
        <v/>
      </c>
      <c r="K145" s="21" t="n"/>
      <c r="L145" s="22">
        <f>IF($K145="geschäftlich",$J145,"")</f>
        <v/>
      </c>
      <c r="M145" s="22">
        <f>IF($K145="privat",$J145,"")</f>
        <v/>
      </c>
    </row>
    <row r="146">
      <c r="A146" s="15" t="n"/>
      <c r="B146" s="16" t="n"/>
      <c r="C146" s="17" t="n"/>
      <c r="D146" s="17" t="n"/>
      <c r="E146" s="17" t="n"/>
      <c r="F146" s="17" t="n"/>
      <c r="G146" s="17" t="n"/>
      <c r="H146" s="18" t="n"/>
      <c r="I146" s="18" t="n"/>
      <c r="J146" s="18">
        <f>IF(COUNT(H146:I146)=2,I146-H146,"")</f>
        <v/>
      </c>
      <c r="K146" s="17" t="n"/>
      <c r="L146" s="18">
        <f>IF($K146="geschäftlich",$J146,"")</f>
        <v/>
      </c>
      <c r="M146" s="18">
        <f>IF($K146="privat",$J146,"")</f>
        <v/>
      </c>
    </row>
    <row r="147">
      <c r="A147" s="19" t="n"/>
      <c r="B147" s="20" t="n"/>
      <c r="C147" s="21" t="n"/>
      <c r="D147" s="21" t="n"/>
      <c r="E147" s="21" t="n"/>
      <c r="F147" s="21" t="n"/>
      <c r="G147" s="21" t="n"/>
      <c r="H147" s="22" t="n"/>
      <c r="I147" s="22" t="n"/>
      <c r="J147" s="22">
        <f>IF(COUNT(H147:I147)=2,I147-H147,"")</f>
        <v/>
      </c>
      <c r="K147" s="21" t="n"/>
      <c r="L147" s="22">
        <f>IF($K147="geschäftlich",$J147,"")</f>
        <v/>
      </c>
      <c r="M147" s="22">
        <f>IF($K147="privat",$J147,"")</f>
        <v/>
      </c>
    </row>
    <row r="148">
      <c r="A148" s="15" t="n"/>
      <c r="B148" s="16" t="n"/>
      <c r="C148" s="17" t="n"/>
      <c r="D148" s="17" t="n"/>
      <c r="E148" s="17" t="n"/>
      <c r="F148" s="17" t="n"/>
      <c r="G148" s="17" t="n"/>
      <c r="H148" s="18" t="n"/>
      <c r="I148" s="18" t="n"/>
      <c r="J148" s="18">
        <f>IF(COUNT(H148:I148)=2,I148-H148,"")</f>
        <v/>
      </c>
      <c r="K148" s="17" t="n"/>
      <c r="L148" s="18">
        <f>IF($K148="geschäftlich",$J148,"")</f>
        <v/>
      </c>
      <c r="M148" s="18">
        <f>IF($K148="privat",$J148,"")</f>
        <v/>
      </c>
    </row>
    <row r="149">
      <c r="A149" s="19" t="n"/>
      <c r="B149" s="20" t="n"/>
      <c r="C149" s="21" t="n"/>
      <c r="D149" s="21" t="n"/>
      <c r="E149" s="21" t="n"/>
      <c r="F149" s="21" t="n"/>
      <c r="G149" s="21" t="n"/>
      <c r="H149" s="22" t="n"/>
      <c r="I149" s="22" t="n"/>
      <c r="J149" s="22">
        <f>IF(COUNT(H149:I149)=2,I149-H149,"")</f>
        <v/>
      </c>
      <c r="K149" s="21" t="n"/>
      <c r="L149" s="22">
        <f>IF($K149="geschäftlich",$J149,"")</f>
        <v/>
      </c>
      <c r="M149" s="22">
        <f>IF($K149="privat",$J149,"")</f>
        <v/>
      </c>
    </row>
    <row r="150">
      <c r="A150" s="15" t="n"/>
      <c r="B150" s="16" t="n"/>
      <c r="C150" s="17" t="n"/>
      <c r="D150" s="17" t="n"/>
      <c r="E150" s="17" t="n"/>
      <c r="F150" s="17" t="n"/>
      <c r="G150" s="17" t="n"/>
      <c r="H150" s="18" t="n"/>
      <c r="I150" s="18" t="n"/>
      <c r="J150" s="18">
        <f>IF(COUNT(H150:I150)=2,I150-H150,"")</f>
        <v/>
      </c>
      <c r="K150" s="17" t="n"/>
      <c r="L150" s="18">
        <f>IF($K150="geschäftlich",$J150,"")</f>
        <v/>
      </c>
      <c r="M150" s="18">
        <f>IF($K150="privat",$J150,"")</f>
        <v/>
      </c>
    </row>
    <row r="151">
      <c r="A151" s="19" t="n"/>
      <c r="B151" s="20" t="n"/>
      <c r="C151" s="21" t="n"/>
      <c r="D151" s="21" t="n"/>
      <c r="E151" s="21" t="n"/>
      <c r="F151" s="21" t="n"/>
      <c r="G151" s="21" t="n"/>
      <c r="H151" s="22" t="n"/>
      <c r="I151" s="22" t="n"/>
      <c r="J151" s="22">
        <f>IF(COUNT(H151:I151)=2,I151-H151,"")</f>
        <v/>
      </c>
      <c r="K151" s="21" t="n"/>
      <c r="L151" s="22">
        <f>IF($K151="geschäftlich",$J151,"")</f>
        <v/>
      </c>
      <c r="M151" s="22">
        <f>IF($K151="privat",$J151,"")</f>
        <v/>
      </c>
    </row>
    <row r="152">
      <c r="A152" s="15" t="n"/>
      <c r="B152" s="16" t="n"/>
      <c r="C152" s="17" t="n"/>
      <c r="D152" s="17" t="n"/>
      <c r="E152" s="17" t="n"/>
      <c r="F152" s="17" t="n"/>
      <c r="G152" s="17" t="n"/>
      <c r="H152" s="18" t="n"/>
      <c r="I152" s="18" t="n"/>
      <c r="J152" s="18">
        <f>IF(COUNT(H152:I152)=2,I152-H152,"")</f>
        <v/>
      </c>
      <c r="K152" s="17" t="n"/>
      <c r="L152" s="18">
        <f>IF($K152="geschäftlich",$J152,"")</f>
        <v/>
      </c>
      <c r="M152" s="18">
        <f>IF($K152="privat",$J152,"")</f>
        <v/>
      </c>
    </row>
    <row r="153">
      <c r="A153" s="19" t="n"/>
      <c r="B153" s="20" t="n"/>
      <c r="C153" s="21" t="n"/>
      <c r="D153" s="21" t="n"/>
      <c r="E153" s="21" t="n"/>
      <c r="F153" s="21" t="n"/>
      <c r="G153" s="21" t="n"/>
      <c r="H153" s="22" t="n"/>
      <c r="I153" s="22" t="n"/>
      <c r="J153" s="22">
        <f>IF(COUNT(H153:I153)=2,I153-H153,"")</f>
        <v/>
      </c>
      <c r="K153" s="21" t="n"/>
      <c r="L153" s="22">
        <f>IF($K153="geschäftlich",$J153,"")</f>
        <v/>
      </c>
      <c r="M153" s="22">
        <f>IF($K153="privat",$J153,"")</f>
        <v/>
      </c>
    </row>
    <row r="154">
      <c r="A154" s="15" t="n"/>
      <c r="B154" s="16" t="n"/>
      <c r="C154" s="17" t="n"/>
      <c r="D154" s="17" t="n"/>
      <c r="E154" s="17" t="n"/>
      <c r="F154" s="17" t="n"/>
      <c r="G154" s="17" t="n"/>
      <c r="H154" s="18" t="n"/>
      <c r="I154" s="18" t="n"/>
      <c r="J154" s="18">
        <f>IF(COUNT(H154:I154)=2,I154-H154,"")</f>
        <v/>
      </c>
      <c r="K154" s="17" t="n"/>
      <c r="L154" s="18">
        <f>IF($K154="geschäftlich",$J154,"")</f>
        <v/>
      </c>
      <c r="M154" s="18">
        <f>IF($K154="privat",$J154,"")</f>
        <v/>
      </c>
    </row>
    <row r="155">
      <c r="A155" s="19" t="n"/>
      <c r="B155" s="20" t="n"/>
      <c r="C155" s="21" t="n"/>
      <c r="D155" s="21" t="n"/>
      <c r="E155" s="21" t="n"/>
      <c r="F155" s="21" t="n"/>
      <c r="G155" s="21" t="n"/>
      <c r="H155" s="22" t="n"/>
      <c r="I155" s="22" t="n"/>
      <c r="J155" s="22">
        <f>IF(COUNT(H155:I155)=2,I155-H155,"")</f>
        <v/>
      </c>
      <c r="K155" s="21" t="n"/>
      <c r="L155" s="22">
        <f>IF($K155="geschäftlich",$J155,"")</f>
        <v/>
      </c>
      <c r="M155" s="22">
        <f>IF($K155="privat",$J155,"")</f>
        <v/>
      </c>
    </row>
    <row r="156">
      <c r="A156" s="15" t="n"/>
      <c r="B156" s="16" t="n"/>
      <c r="C156" s="17" t="n"/>
      <c r="D156" s="17" t="n"/>
      <c r="E156" s="17" t="n"/>
      <c r="F156" s="17" t="n"/>
      <c r="G156" s="17" t="n"/>
      <c r="H156" s="18" t="n"/>
      <c r="I156" s="18" t="n"/>
      <c r="J156" s="18">
        <f>IF(COUNT(H156:I156)=2,I156-H156,"")</f>
        <v/>
      </c>
      <c r="K156" s="17" t="n"/>
      <c r="L156" s="18">
        <f>IF($K156="geschäftlich",$J156,"")</f>
        <v/>
      </c>
      <c r="M156" s="18">
        <f>IF($K156="privat",$J156,"")</f>
        <v/>
      </c>
    </row>
    <row r="157">
      <c r="A157" s="19" t="n"/>
      <c r="B157" s="20" t="n"/>
      <c r="C157" s="21" t="n"/>
      <c r="D157" s="21" t="n"/>
      <c r="E157" s="21" t="n"/>
      <c r="F157" s="21" t="n"/>
      <c r="G157" s="21" t="n"/>
      <c r="H157" s="22" t="n"/>
      <c r="I157" s="22" t="n"/>
      <c r="J157" s="22">
        <f>IF(COUNT(H157:I157)=2,I157-H157,"")</f>
        <v/>
      </c>
      <c r="K157" s="21" t="n"/>
      <c r="L157" s="22">
        <f>IF($K157="geschäftlich",$J157,"")</f>
        <v/>
      </c>
      <c r="M157" s="22">
        <f>IF($K157="privat",$J157,"")</f>
        <v/>
      </c>
    </row>
    <row r="158">
      <c r="A158" s="15" t="n"/>
      <c r="B158" s="16" t="n"/>
      <c r="C158" s="17" t="n"/>
      <c r="D158" s="17" t="n"/>
      <c r="E158" s="17" t="n"/>
      <c r="F158" s="17" t="n"/>
      <c r="G158" s="17" t="n"/>
      <c r="H158" s="18" t="n"/>
      <c r="I158" s="18" t="n"/>
      <c r="J158" s="18">
        <f>IF(COUNT(H158:I158)=2,I158-H158,"")</f>
        <v/>
      </c>
      <c r="K158" s="17" t="n"/>
      <c r="L158" s="18">
        <f>IF($K158="geschäftlich",$J158,"")</f>
        <v/>
      </c>
      <c r="M158" s="18">
        <f>IF($K158="privat",$J158,"")</f>
        <v/>
      </c>
    </row>
    <row r="159">
      <c r="A159" s="19" t="n"/>
      <c r="B159" s="20" t="n"/>
      <c r="C159" s="21" t="n"/>
      <c r="D159" s="21" t="n"/>
      <c r="E159" s="21" t="n"/>
      <c r="F159" s="21" t="n"/>
      <c r="G159" s="21" t="n"/>
      <c r="H159" s="22" t="n"/>
      <c r="I159" s="22" t="n"/>
      <c r="J159" s="22">
        <f>IF(COUNT(H159:I159)=2,I159-H159,"")</f>
        <v/>
      </c>
      <c r="K159" s="21" t="n"/>
      <c r="L159" s="22">
        <f>IF($K159="geschäftlich",$J159,"")</f>
        <v/>
      </c>
      <c r="M159" s="22">
        <f>IF($K159="privat",$J159,"")</f>
        <v/>
      </c>
    </row>
    <row r="160">
      <c r="A160" s="15" t="n"/>
      <c r="B160" s="16" t="n"/>
      <c r="C160" s="17" t="n"/>
      <c r="D160" s="17" t="n"/>
      <c r="E160" s="17" t="n"/>
      <c r="F160" s="17" t="n"/>
      <c r="G160" s="17" t="n"/>
      <c r="H160" s="18" t="n"/>
      <c r="I160" s="18" t="n"/>
      <c r="J160" s="18">
        <f>IF(COUNT(H160:I160)=2,I160-H160,"")</f>
        <v/>
      </c>
      <c r="K160" s="17" t="n"/>
      <c r="L160" s="18">
        <f>IF($K160="geschäftlich",$J160,"")</f>
        <v/>
      </c>
      <c r="M160" s="18">
        <f>IF($K160="privat",$J160,"")</f>
        <v/>
      </c>
    </row>
    <row r="161">
      <c r="A161" s="19" t="n"/>
      <c r="B161" s="20" t="n"/>
      <c r="C161" s="21" t="n"/>
      <c r="D161" s="21" t="n"/>
      <c r="E161" s="21" t="n"/>
      <c r="F161" s="21" t="n"/>
      <c r="G161" s="21" t="n"/>
      <c r="H161" s="22" t="n"/>
      <c r="I161" s="22" t="n"/>
      <c r="J161" s="22">
        <f>IF(COUNT(H161:I161)=2,I161-H161,"")</f>
        <v/>
      </c>
      <c r="K161" s="21" t="n"/>
      <c r="L161" s="22">
        <f>IF($K161="geschäftlich",$J161,"")</f>
        <v/>
      </c>
      <c r="M161" s="22">
        <f>IF($K161="privat",$J161,"")</f>
        <v/>
      </c>
    </row>
    <row r="162">
      <c r="A162" s="15" t="n"/>
      <c r="B162" s="16" t="n"/>
      <c r="C162" s="17" t="n"/>
      <c r="D162" s="17" t="n"/>
      <c r="E162" s="17" t="n"/>
      <c r="F162" s="17" t="n"/>
      <c r="G162" s="17" t="n"/>
      <c r="H162" s="18" t="n"/>
      <c r="I162" s="18" t="n"/>
      <c r="J162" s="18">
        <f>IF(COUNT(H162:I162)=2,I162-H162,"")</f>
        <v/>
      </c>
      <c r="K162" s="17" t="n"/>
      <c r="L162" s="18">
        <f>IF($K162="geschäftlich",$J162,"")</f>
        <v/>
      </c>
      <c r="M162" s="18">
        <f>IF($K162="privat",$J162,"")</f>
        <v/>
      </c>
    </row>
    <row r="163">
      <c r="A163" s="19" t="n"/>
      <c r="B163" s="20" t="n"/>
      <c r="C163" s="21" t="n"/>
      <c r="D163" s="21" t="n"/>
      <c r="E163" s="21" t="n"/>
      <c r="F163" s="21" t="n"/>
      <c r="G163" s="21" t="n"/>
      <c r="H163" s="22" t="n"/>
      <c r="I163" s="22" t="n"/>
      <c r="J163" s="22">
        <f>IF(COUNT(H163:I163)=2,I163-H163,"")</f>
        <v/>
      </c>
      <c r="K163" s="21" t="n"/>
      <c r="L163" s="22">
        <f>IF($K163="geschäftlich",$J163,"")</f>
        <v/>
      </c>
      <c r="M163" s="22">
        <f>IF($K163="privat",$J163,"")</f>
        <v/>
      </c>
    </row>
    <row r="164">
      <c r="A164" s="15" t="n"/>
      <c r="B164" s="16" t="n"/>
      <c r="C164" s="17" t="n"/>
      <c r="D164" s="17" t="n"/>
      <c r="E164" s="17" t="n"/>
      <c r="F164" s="17" t="n"/>
      <c r="G164" s="17" t="n"/>
      <c r="H164" s="18" t="n"/>
      <c r="I164" s="18" t="n"/>
      <c r="J164" s="18">
        <f>IF(COUNT(H164:I164)=2,I164-H164,"")</f>
        <v/>
      </c>
      <c r="K164" s="17" t="n"/>
      <c r="L164" s="18">
        <f>IF($K164="geschäftlich",$J164,"")</f>
        <v/>
      </c>
      <c r="M164" s="18">
        <f>IF($K164="privat",$J164,"")</f>
        <v/>
      </c>
    </row>
    <row r="165">
      <c r="A165" s="19" t="n"/>
      <c r="B165" s="20" t="n"/>
      <c r="C165" s="21" t="n"/>
      <c r="D165" s="21" t="n"/>
      <c r="E165" s="21" t="n"/>
      <c r="F165" s="21" t="n"/>
      <c r="G165" s="21" t="n"/>
      <c r="H165" s="22" t="n"/>
      <c r="I165" s="22" t="n"/>
      <c r="J165" s="22">
        <f>IF(COUNT(H165:I165)=2,I165-H165,"")</f>
        <v/>
      </c>
      <c r="K165" s="21" t="n"/>
      <c r="L165" s="22">
        <f>IF($K165="geschäftlich",$J165,"")</f>
        <v/>
      </c>
      <c r="M165" s="22">
        <f>IF($K165="privat",$J165,"")</f>
        <v/>
      </c>
    </row>
    <row r="166">
      <c r="A166" s="15" t="n"/>
      <c r="B166" s="16" t="n"/>
      <c r="C166" s="17" t="n"/>
      <c r="D166" s="17" t="n"/>
      <c r="E166" s="17" t="n"/>
      <c r="F166" s="17" t="n"/>
      <c r="G166" s="17" t="n"/>
      <c r="H166" s="18" t="n"/>
      <c r="I166" s="18" t="n"/>
      <c r="J166" s="18">
        <f>IF(COUNT(H166:I166)=2,I166-H166,"")</f>
        <v/>
      </c>
      <c r="K166" s="17" t="n"/>
      <c r="L166" s="18">
        <f>IF($K166="geschäftlich",$J166,"")</f>
        <v/>
      </c>
      <c r="M166" s="18">
        <f>IF($K166="privat",$J166,"")</f>
        <v/>
      </c>
    </row>
    <row r="167">
      <c r="A167" s="19" t="n"/>
      <c r="B167" s="20" t="n"/>
      <c r="C167" s="21" t="n"/>
      <c r="D167" s="21" t="n"/>
      <c r="E167" s="21" t="n"/>
      <c r="F167" s="21" t="n"/>
      <c r="G167" s="21" t="n"/>
      <c r="H167" s="22" t="n"/>
      <c r="I167" s="22" t="n"/>
      <c r="J167" s="22">
        <f>IF(COUNT(H167:I167)=2,I167-H167,"")</f>
        <v/>
      </c>
      <c r="K167" s="21" t="n"/>
      <c r="L167" s="22">
        <f>IF($K167="geschäftlich",$J167,"")</f>
        <v/>
      </c>
      <c r="M167" s="22">
        <f>IF($K167="privat",$J167,"")</f>
        <v/>
      </c>
    </row>
    <row r="168">
      <c r="A168" s="15" t="n"/>
      <c r="B168" s="16" t="n"/>
      <c r="C168" s="17" t="n"/>
      <c r="D168" s="17" t="n"/>
      <c r="E168" s="17" t="n"/>
      <c r="F168" s="17" t="n"/>
      <c r="G168" s="17" t="n"/>
      <c r="H168" s="18" t="n"/>
      <c r="I168" s="18" t="n"/>
      <c r="J168" s="18">
        <f>IF(COUNT(H168:I168)=2,I168-H168,"")</f>
        <v/>
      </c>
      <c r="K168" s="17" t="n"/>
      <c r="L168" s="18">
        <f>IF($K168="geschäftlich",$J168,"")</f>
        <v/>
      </c>
      <c r="M168" s="18">
        <f>IF($K168="privat",$J168,"")</f>
        <v/>
      </c>
    </row>
    <row r="169">
      <c r="A169" s="19" t="n"/>
      <c r="B169" s="20" t="n"/>
      <c r="C169" s="21" t="n"/>
      <c r="D169" s="21" t="n"/>
      <c r="E169" s="21" t="n"/>
      <c r="F169" s="21" t="n"/>
      <c r="G169" s="21" t="n"/>
      <c r="H169" s="22" t="n"/>
      <c r="I169" s="22" t="n"/>
      <c r="J169" s="22">
        <f>IF(COUNT(H169:I169)=2,I169-H169,"")</f>
        <v/>
      </c>
      <c r="K169" s="21" t="n"/>
      <c r="L169" s="22">
        <f>IF($K169="geschäftlich",$J169,"")</f>
        <v/>
      </c>
      <c r="M169" s="22">
        <f>IF($K169="privat",$J169,"")</f>
        <v/>
      </c>
    </row>
    <row r="170">
      <c r="A170" s="15" t="n"/>
      <c r="B170" s="16" t="n"/>
      <c r="C170" s="17" t="n"/>
      <c r="D170" s="17" t="n"/>
      <c r="E170" s="17" t="n"/>
      <c r="F170" s="17" t="n"/>
      <c r="G170" s="17" t="n"/>
      <c r="H170" s="18" t="n"/>
      <c r="I170" s="18" t="n"/>
      <c r="J170" s="18">
        <f>IF(COUNT(H170:I170)=2,I170-H170,"")</f>
        <v/>
      </c>
      <c r="K170" s="17" t="n"/>
      <c r="L170" s="18">
        <f>IF($K170="geschäftlich",$J170,"")</f>
        <v/>
      </c>
      <c r="M170" s="18">
        <f>IF($K170="privat",$J170,"")</f>
        <v/>
      </c>
    </row>
    <row r="171">
      <c r="A171" s="19" t="n"/>
      <c r="B171" s="20" t="n"/>
      <c r="C171" s="21" t="n"/>
      <c r="D171" s="21" t="n"/>
      <c r="E171" s="21" t="n"/>
      <c r="F171" s="21" t="n"/>
      <c r="G171" s="21" t="n"/>
      <c r="H171" s="22" t="n"/>
      <c r="I171" s="22" t="n"/>
      <c r="J171" s="22">
        <f>IF(COUNT(H171:I171)=2,I171-H171,"")</f>
        <v/>
      </c>
      <c r="K171" s="21" t="n"/>
      <c r="L171" s="22">
        <f>IF($K171="geschäftlich",$J171,"")</f>
        <v/>
      </c>
      <c r="M171" s="22">
        <f>IF($K171="privat",$J171,"")</f>
        <v/>
      </c>
    </row>
    <row r="172">
      <c r="A172" s="15" t="n"/>
      <c r="B172" s="16" t="n"/>
      <c r="C172" s="17" t="n"/>
      <c r="D172" s="17" t="n"/>
      <c r="E172" s="17" t="n"/>
      <c r="F172" s="17" t="n"/>
      <c r="G172" s="17" t="n"/>
      <c r="H172" s="18" t="n"/>
      <c r="I172" s="18" t="n"/>
      <c r="J172" s="18">
        <f>IF(COUNT(H172:I172)=2,I172-H172,"")</f>
        <v/>
      </c>
      <c r="K172" s="17" t="n"/>
      <c r="L172" s="18">
        <f>IF($K172="geschäftlich",$J172,"")</f>
        <v/>
      </c>
      <c r="M172" s="18">
        <f>IF($K172="privat",$J172,"")</f>
        <v/>
      </c>
    </row>
    <row r="173">
      <c r="A173" s="19" t="n"/>
      <c r="B173" s="20" t="n"/>
      <c r="C173" s="21" t="n"/>
      <c r="D173" s="21" t="n"/>
      <c r="E173" s="21" t="n"/>
      <c r="F173" s="21" t="n"/>
      <c r="G173" s="21" t="n"/>
      <c r="H173" s="22" t="n"/>
      <c r="I173" s="22" t="n"/>
      <c r="J173" s="22">
        <f>IF(COUNT(H173:I173)=2,I173-H173,"")</f>
        <v/>
      </c>
      <c r="K173" s="21" t="n"/>
      <c r="L173" s="22">
        <f>IF($K173="geschäftlich",$J173,"")</f>
        <v/>
      </c>
      <c r="M173" s="22">
        <f>IF($K173="privat",$J173,"")</f>
        <v/>
      </c>
    </row>
    <row r="174">
      <c r="A174" s="15" t="n"/>
      <c r="B174" s="16" t="n"/>
      <c r="C174" s="17" t="n"/>
      <c r="D174" s="17" t="n"/>
      <c r="E174" s="17" t="n"/>
      <c r="F174" s="17" t="n"/>
      <c r="G174" s="17" t="n"/>
      <c r="H174" s="18" t="n"/>
      <c r="I174" s="18" t="n"/>
      <c r="J174" s="18">
        <f>IF(COUNT(H174:I174)=2,I174-H174,"")</f>
        <v/>
      </c>
      <c r="K174" s="17" t="n"/>
      <c r="L174" s="18">
        <f>IF($K174="geschäftlich",$J174,"")</f>
        <v/>
      </c>
      <c r="M174" s="18">
        <f>IF($K174="privat",$J174,"")</f>
        <v/>
      </c>
    </row>
    <row r="175">
      <c r="A175" s="19" t="n"/>
      <c r="B175" s="20" t="n"/>
      <c r="C175" s="21" t="n"/>
      <c r="D175" s="21" t="n"/>
      <c r="E175" s="21" t="n"/>
      <c r="F175" s="21" t="n"/>
      <c r="G175" s="21" t="n"/>
      <c r="H175" s="22" t="n"/>
      <c r="I175" s="22" t="n"/>
      <c r="J175" s="22">
        <f>IF(COUNT(H175:I175)=2,I175-H175,"")</f>
        <v/>
      </c>
      <c r="K175" s="21" t="n"/>
      <c r="L175" s="22">
        <f>IF($K175="geschäftlich",$J175,"")</f>
        <v/>
      </c>
      <c r="M175" s="22">
        <f>IF($K175="privat",$J175,"")</f>
        <v/>
      </c>
    </row>
    <row r="176">
      <c r="A176" s="15" t="n"/>
      <c r="B176" s="16" t="n"/>
      <c r="C176" s="17" t="n"/>
      <c r="D176" s="17" t="n"/>
      <c r="E176" s="17" t="n"/>
      <c r="F176" s="17" t="n"/>
      <c r="G176" s="17" t="n"/>
      <c r="H176" s="18" t="n"/>
      <c r="I176" s="18" t="n"/>
      <c r="J176" s="18">
        <f>IF(COUNT(H176:I176)=2,I176-H176,"")</f>
        <v/>
      </c>
      <c r="K176" s="17" t="n"/>
      <c r="L176" s="18">
        <f>IF($K176="geschäftlich",$J176,"")</f>
        <v/>
      </c>
      <c r="M176" s="18">
        <f>IF($K176="privat",$J176,"")</f>
        <v/>
      </c>
    </row>
    <row r="177">
      <c r="A177" s="19" t="n"/>
      <c r="B177" s="20" t="n"/>
      <c r="C177" s="21" t="n"/>
      <c r="D177" s="21" t="n"/>
      <c r="E177" s="21" t="n"/>
      <c r="F177" s="21" t="n"/>
      <c r="G177" s="21" t="n"/>
      <c r="H177" s="22" t="n"/>
      <c r="I177" s="22" t="n"/>
      <c r="J177" s="22">
        <f>IF(COUNT(H177:I177)=2,I177-H177,"")</f>
        <v/>
      </c>
      <c r="K177" s="21" t="n"/>
      <c r="L177" s="22">
        <f>IF($K177="geschäftlich",$J177,"")</f>
        <v/>
      </c>
      <c r="M177" s="22">
        <f>IF($K177="privat",$J177,"")</f>
        <v/>
      </c>
    </row>
    <row r="178">
      <c r="A178" s="15" t="n"/>
      <c r="B178" s="16" t="n"/>
      <c r="C178" s="17" t="n"/>
      <c r="D178" s="17" t="n"/>
      <c r="E178" s="17" t="n"/>
      <c r="F178" s="17" t="n"/>
      <c r="G178" s="17" t="n"/>
      <c r="H178" s="18" t="n"/>
      <c r="I178" s="18" t="n"/>
      <c r="J178" s="18">
        <f>IF(COUNT(H178:I178)=2,I178-H178,"")</f>
        <v/>
      </c>
      <c r="K178" s="17" t="n"/>
      <c r="L178" s="18">
        <f>IF($K178="geschäftlich",$J178,"")</f>
        <v/>
      </c>
      <c r="M178" s="18">
        <f>IF($K178="privat",$J178,"")</f>
        <v/>
      </c>
    </row>
    <row r="179">
      <c r="A179" s="19" t="n"/>
      <c r="B179" s="20" t="n"/>
      <c r="C179" s="21" t="n"/>
      <c r="D179" s="21" t="n"/>
      <c r="E179" s="21" t="n"/>
      <c r="F179" s="21" t="n"/>
      <c r="G179" s="21" t="n"/>
      <c r="H179" s="22" t="n"/>
      <c r="I179" s="22" t="n"/>
      <c r="J179" s="22">
        <f>IF(COUNT(H179:I179)=2,I179-H179,"")</f>
        <v/>
      </c>
      <c r="K179" s="21" t="n"/>
      <c r="L179" s="22">
        <f>IF($K179="geschäftlich",$J179,"")</f>
        <v/>
      </c>
      <c r="M179" s="22">
        <f>IF($K179="privat",$J179,"")</f>
        <v/>
      </c>
    </row>
    <row r="180">
      <c r="A180" s="15" t="n"/>
      <c r="B180" s="16" t="n"/>
      <c r="C180" s="17" t="n"/>
      <c r="D180" s="17" t="n"/>
      <c r="E180" s="17" t="n"/>
      <c r="F180" s="17" t="n"/>
      <c r="G180" s="17" t="n"/>
      <c r="H180" s="18" t="n"/>
      <c r="I180" s="18" t="n"/>
      <c r="J180" s="18">
        <f>IF(COUNT(H180:I180)=2,I180-H180,"")</f>
        <v/>
      </c>
      <c r="K180" s="17" t="n"/>
      <c r="L180" s="18">
        <f>IF($K180="geschäftlich",$J180,"")</f>
        <v/>
      </c>
      <c r="M180" s="18">
        <f>IF($K180="privat",$J180,"")</f>
        <v/>
      </c>
    </row>
    <row r="181">
      <c r="A181" s="19" t="n"/>
      <c r="B181" s="20" t="n"/>
      <c r="C181" s="21" t="n"/>
      <c r="D181" s="21" t="n"/>
      <c r="E181" s="21" t="n"/>
      <c r="F181" s="21" t="n"/>
      <c r="G181" s="21" t="n"/>
      <c r="H181" s="22" t="n"/>
      <c r="I181" s="22" t="n"/>
      <c r="J181" s="22">
        <f>IF(COUNT(H181:I181)=2,I181-H181,"")</f>
        <v/>
      </c>
      <c r="K181" s="21" t="n"/>
      <c r="L181" s="22">
        <f>IF($K181="geschäftlich",$J181,"")</f>
        <v/>
      </c>
      <c r="M181" s="22">
        <f>IF($K181="privat",$J181,"")</f>
        <v/>
      </c>
    </row>
    <row r="182">
      <c r="A182" s="15" t="n"/>
      <c r="B182" s="16" t="n"/>
      <c r="C182" s="17" t="n"/>
      <c r="D182" s="17" t="n"/>
      <c r="E182" s="17" t="n"/>
      <c r="F182" s="17" t="n"/>
      <c r="G182" s="17" t="n"/>
      <c r="H182" s="18" t="n"/>
      <c r="I182" s="18" t="n"/>
      <c r="J182" s="18">
        <f>IF(COUNT(H182:I182)=2,I182-H182,"")</f>
        <v/>
      </c>
      <c r="K182" s="17" t="n"/>
      <c r="L182" s="18">
        <f>IF($K182="geschäftlich",$J182,"")</f>
        <v/>
      </c>
      <c r="M182" s="18">
        <f>IF($K182="privat",$J182,"")</f>
        <v/>
      </c>
    </row>
    <row r="183">
      <c r="A183" s="19" t="n"/>
      <c r="B183" s="20" t="n"/>
      <c r="C183" s="21" t="n"/>
      <c r="D183" s="21" t="n"/>
      <c r="E183" s="21" t="n"/>
      <c r="F183" s="21" t="n"/>
      <c r="G183" s="21" t="n"/>
      <c r="H183" s="22" t="n"/>
      <c r="I183" s="22" t="n"/>
      <c r="J183" s="22">
        <f>IF(COUNT(H183:I183)=2,I183-H183,"")</f>
        <v/>
      </c>
      <c r="K183" s="21" t="n"/>
      <c r="L183" s="22">
        <f>IF($K183="geschäftlich",$J183,"")</f>
        <v/>
      </c>
      <c r="M183" s="22">
        <f>IF($K183="privat",$J183,"")</f>
        <v/>
      </c>
    </row>
    <row r="184">
      <c r="A184" s="15" t="n"/>
      <c r="B184" s="16" t="n"/>
      <c r="C184" s="17" t="n"/>
      <c r="D184" s="17" t="n"/>
      <c r="E184" s="17" t="n"/>
      <c r="F184" s="17" t="n"/>
      <c r="G184" s="17" t="n"/>
      <c r="H184" s="18" t="n"/>
      <c r="I184" s="18" t="n"/>
      <c r="J184" s="18">
        <f>IF(COUNT(H184:I184)=2,I184-H184,"")</f>
        <v/>
      </c>
      <c r="K184" s="17" t="n"/>
      <c r="L184" s="18">
        <f>IF($K184="geschäftlich",$J184,"")</f>
        <v/>
      </c>
      <c r="M184" s="18">
        <f>IF($K184="privat",$J184,"")</f>
        <v/>
      </c>
    </row>
    <row r="185">
      <c r="A185" s="19" t="n"/>
      <c r="B185" s="20" t="n"/>
      <c r="C185" s="21" t="n"/>
      <c r="D185" s="21" t="n"/>
      <c r="E185" s="21" t="n"/>
      <c r="F185" s="21" t="n"/>
      <c r="G185" s="21" t="n"/>
      <c r="H185" s="22" t="n"/>
      <c r="I185" s="22" t="n"/>
      <c r="J185" s="22">
        <f>IF(COUNT(H185:I185)=2,I185-H185,"")</f>
        <v/>
      </c>
      <c r="K185" s="21" t="n"/>
      <c r="L185" s="22">
        <f>IF($K185="geschäftlich",$J185,"")</f>
        <v/>
      </c>
      <c r="M185" s="22">
        <f>IF($K185="privat",$J185,"")</f>
        <v/>
      </c>
    </row>
    <row r="186">
      <c r="A186" s="15" t="n"/>
      <c r="B186" s="16" t="n"/>
      <c r="C186" s="17" t="n"/>
      <c r="D186" s="17" t="n"/>
      <c r="E186" s="17" t="n"/>
      <c r="F186" s="17" t="n"/>
      <c r="G186" s="17" t="n"/>
      <c r="H186" s="18" t="n"/>
      <c r="I186" s="18" t="n"/>
      <c r="J186" s="18">
        <f>IF(COUNT(H186:I186)=2,I186-H186,"")</f>
        <v/>
      </c>
      <c r="K186" s="17" t="n"/>
      <c r="L186" s="18">
        <f>IF($K186="geschäftlich",$J186,"")</f>
        <v/>
      </c>
      <c r="M186" s="18">
        <f>IF($K186="privat",$J186,"")</f>
        <v/>
      </c>
    </row>
    <row r="187">
      <c r="A187" s="19" t="n"/>
      <c r="B187" s="20" t="n"/>
      <c r="C187" s="21" t="n"/>
      <c r="D187" s="21" t="n"/>
      <c r="E187" s="21" t="n"/>
      <c r="F187" s="21" t="n"/>
      <c r="G187" s="21" t="n"/>
      <c r="H187" s="22" t="n"/>
      <c r="I187" s="22" t="n"/>
      <c r="J187" s="22">
        <f>IF(COUNT(H187:I187)=2,I187-H187,"")</f>
        <v/>
      </c>
      <c r="K187" s="21" t="n"/>
      <c r="L187" s="22">
        <f>IF($K187="geschäftlich",$J187,"")</f>
        <v/>
      </c>
      <c r="M187" s="22">
        <f>IF($K187="privat",$J187,"")</f>
        <v/>
      </c>
    </row>
    <row r="188">
      <c r="A188" s="15" t="n"/>
      <c r="B188" s="16" t="n"/>
      <c r="C188" s="17" t="n"/>
      <c r="D188" s="17" t="n"/>
      <c r="E188" s="17" t="n"/>
      <c r="F188" s="17" t="n"/>
      <c r="G188" s="17" t="n"/>
      <c r="H188" s="18" t="n"/>
      <c r="I188" s="18" t="n"/>
      <c r="J188" s="18">
        <f>IF(COUNT(H188:I188)=2,I188-H188,"")</f>
        <v/>
      </c>
      <c r="K188" s="17" t="n"/>
      <c r="L188" s="18">
        <f>IF($K188="geschäftlich",$J188,"")</f>
        <v/>
      </c>
      <c r="M188" s="18">
        <f>IF($K188="privat",$J188,"")</f>
        <v/>
      </c>
    </row>
    <row r="189">
      <c r="A189" s="19" t="n"/>
      <c r="B189" s="20" t="n"/>
      <c r="C189" s="21" t="n"/>
      <c r="D189" s="21" t="n"/>
      <c r="E189" s="21" t="n"/>
      <c r="F189" s="21" t="n"/>
      <c r="G189" s="21" t="n"/>
      <c r="H189" s="22" t="n"/>
      <c r="I189" s="22" t="n"/>
      <c r="J189" s="22">
        <f>IF(COUNT(H189:I189)=2,I189-H189,"")</f>
        <v/>
      </c>
      <c r="K189" s="21" t="n"/>
      <c r="L189" s="22">
        <f>IF($K189="geschäftlich",$J189,"")</f>
        <v/>
      </c>
      <c r="M189" s="22">
        <f>IF($K189="privat",$J189,"")</f>
        <v/>
      </c>
    </row>
    <row r="190">
      <c r="A190" s="15" t="n"/>
      <c r="B190" s="16" t="n"/>
      <c r="C190" s="17" t="n"/>
      <c r="D190" s="17" t="n"/>
      <c r="E190" s="17" t="n"/>
      <c r="F190" s="17" t="n"/>
      <c r="G190" s="17" t="n"/>
      <c r="H190" s="18" t="n"/>
      <c r="I190" s="18" t="n"/>
      <c r="J190" s="18">
        <f>IF(COUNT(H190:I190)=2,I190-H190,"")</f>
        <v/>
      </c>
      <c r="K190" s="17" t="n"/>
      <c r="L190" s="18">
        <f>IF($K190="geschäftlich",$J190,"")</f>
        <v/>
      </c>
      <c r="M190" s="18">
        <f>IF($K190="privat",$J190,"")</f>
        <v/>
      </c>
    </row>
    <row r="191">
      <c r="A191" s="19" t="n"/>
      <c r="B191" s="20" t="n"/>
      <c r="C191" s="21" t="n"/>
      <c r="D191" s="21" t="n"/>
      <c r="E191" s="21" t="n"/>
      <c r="F191" s="21" t="n"/>
      <c r="G191" s="21" t="n"/>
      <c r="H191" s="22" t="n"/>
      <c r="I191" s="22" t="n"/>
      <c r="J191" s="22">
        <f>IF(COUNT(H191:I191)=2,I191-H191,"")</f>
        <v/>
      </c>
      <c r="K191" s="21" t="n"/>
      <c r="L191" s="22">
        <f>IF($K191="geschäftlich",$J191,"")</f>
        <v/>
      </c>
      <c r="M191" s="22">
        <f>IF($K191="privat",$J191,"")</f>
        <v/>
      </c>
    </row>
    <row r="192">
      <c r="A192" s="15" t="n"/>
      <c r="B192" s="16" t="n"/>
      <c r="C192" s="17" t="n"/>
      <c r="D192" s="17" t="n"/>
      <c r="E192" s="17" t="n"/>
      <c r="F192" s="17" t="n"/>
      <c r="G192" s="17" t="n"/>
      <c r="H192" s="18" t="n"/>
      <c r="I192" s="18" t="n"/>
      <c r="J192" s="18">
        <f>IF(COUNT(H192:I192)=2,I192-H192,"")</f>
        <v/>
      </c>
      <c r="K192" s="17" t="n"/>
      <c r="L192" s="18">
        <f>IF($K192="geschäftlich",$J192,"")</f>
        <v/>
      </c>
      <c r="M192" s="18">
        <f>IF($K192="privat",$J192,"")</f>
        <v/>
      </c>
    </row>
    <row r="193">
      <c r="A193" s="19" t="n"/>
      <c r="B193" s="20" t="n"/>
      <c r="C193" s="21" t="n"/>
      <c r="D193" s="21" t="n"/>
      <c r="E193" s="21" t="n"/>
      <c r="F193" s="21" t="n"/>
      <c r="G193" s="21" t="n"/>
      <c r="H193" s="22" t="n"/>
      <c r="I193" s="22" t="n"/>
      <c r="J193" s="22">
        <f>IF(COUNT(H193:I193)=2,I193-H193,"")</f>
        <v/>
      </c>
      <c r="K193" s="21" t="n"/>
      <c r="L193" s="22">
        <f>IF($K193="geschäftlich",$J193,"")</f>
        <v/>
      </c>
      <c r="M193" s="22">
        <f>IF($K193="privat",$J193,"")</f>
        <v/>
      </c>
    </row>
    <row r="194">
      <c r="A194" s="15" t="n"/>
      <c r="B194" s="16" t="n"/>
      <c r="C194" s="17" t="n"/>
      <c r="D194" s="17" t="n"/>
      <c r="E194" s="17" t="n"/>
      <c r="F194" s="17" t="n"/>
      <c r="G194" s="17" t="n"/>
      <c r="H194" s="18" t="n"/>
      <c r="I194" s="18" t="n"/>
      <c r="J194" s="18">
        <f>IF(COUNT(H194:I194)=2,I194-H194,"")</f>
        <v/>
      </c>
      <c r="K194" s="17" t="n"/>
      <c r="L194" s="18">
        <f>IF($K194="geschäftlich",$J194,"")</f>
        <v/>
      </c>
      <c r="M194" s="18">
        <f>IF($K194="privat",$J194,"")</f>
        <v/>
      </c>
    </row>
    <row r="195">
      <c r="A195" s="19" t="n"/>
      <c r="B195" s="20" t="n"/>
      <c r="C195" s="21" t="n"/>
      <c r="D195" s="21" t="n"/>
      <c r="E195" s="21" t="n"/>
      <c r="F195" s="21" t="n"/>
      <c r="G195" s="21" t="n"/>
      <c r="H195" s="22" t="n"/>
      <c r="I195" s="22" t="n"/>
      <c r="J195" s="22">
        <f>IF(COUNT(H195:I195)=2,I195-H195,"")</f>
        <v/>
      </c>
      <c r="K195" s="21" t="n"/>
      <c r="L195" s="22">
        <f>IF($K195="geschäftlich",$J195,"")</f>
        <v/>
      </c>
      <c r="M195" s="22">
        <f>IF($K195="privat",$J195,"")</f>
        <v/>
      </c>
    </row>
    <row r="196">
      <c r="A196" s="15" t="n"/>
      <c r="B196" s="16" t="n"/>
      <c r="C196" s="17" t="n"/>
      <c r="D196" s="17" t="n"/>
      <c r="E196" s="17" t="n"/>
      <c r="F196" s="17" t="n"/>
      <c r="G196" s="17" t="n"/>
      <c r="H196" s="18" t="n"/>
      <c r="I196" s="18" t="n"/>
      <c r="J196" s="18">
        <f>IF(COUNT(H196:I196)=2,I196-H196,"")</f>
        <v/>
      </c>
      <c r="K196" s="17" t="n"/>
      <c r="L196" s="18">
        <f>IF($K196="geschäftlich",$J196,"")</f>
        <v/>
      </c>
      <c r="M196" s="18">
        <f>IF($K196="privat",$J196,"")</f>
        <v/>
      </c>
    </row>
    <row r="197">
      <c r="A197" s="19" t="n"/>
      <c r="B197" s="20" t="n"/>
      <c r="C197" s="21" t="n"/>
      <c r="D197" s="21" t="n"/>
      <c r="E197" s="21" t="n"/>
      <c r="F197" s="21" t="n"/>
      <c r="G197" s="21" t="n"/>
      <c r="H197" s="22" t="n"/>
      <c r="I197" s="22" t="n"/>
      <c r="J197" s="22">
        <f>IF(COUNT(H197:I197)=2,I197-H197,"")</f>
        <v/>
      </c>
      <c r="K197" s="21" t="n"/>
      <c r="L197" s="22">
        <f>IF($K197="geschäftlich",$J197,"")</f>
        <v/>
      </c>
      <c r="M197" s="22">
        <f>IF($K197="privat",$J197,"")</f>
        <v/>
      </c>
    </row>
    <row r="198">
      <c r="A198" s="15" t="n"/>
      <c r="B198" s="16" t="n"/>
      <c r="C198" s="17" t="n"/>
      <c r="D198" s="17" t="n"/>
      <c r="E198" s="17" t="n"/>
      <c r="F198" s="17" t="n"/>
      <c r="G198" s="17" t="n"/>
      <c r="H198" s="18" t="n"/>
      <c r="I198" s="18" t="n"/>
      <c r="J198" s="18">
        <f>IF(COUNT(H198:I198)=2,I198-H198,"")</f>
        <v/>
      </c>
      <c r="K198" s="17" t="n"/>
      <c r="L198" s="18">
        <f>IF($K198="geschäftlich",$J198,"")</f>
        <v/>
      </c>
      <c r="M198" s="18">
        <f>IF($K198="privat",$J198,"")</f>
        <v/>
      </c>
    </row>
    <row r="199">
      <c r="A199" s="19" t="n"/>
      <c r="B199" s="20" t="n"/>
      <c r="C199" s="21" t="n"/>
      <c r="D199" s="21" t="n"/>
      <c r="E199" s="21" t="n"/>
      <c r="F199" s="21" t="n"/>
      <c r="G199" s="21" t="n"/>
      <c r="H199" s="22" t="n"/>
      <c r="I199" s="22" t="n"/>
      <c r="J199" s="22">
        <f>IF(COUNT(H199:I199)=2,I199-H199,"")</f>
        <v/>
      </c>
      <c r="K199" s="21" t="n"/>
      <c r="L199" s="22">
        <f>IF($K199="geschäftlich",$J199,"")</f>
        <v/>
      </c>
      <c r="M199" s="22">
        <f>IF($K199="privat",$J199,"")</f>
        <v/>
      </c>
    </row>
    <row r="200">
      <c r="A200" s="15" t="n"/>
      <c r="B200" s="16" t="n"/>
      <c r="C200" s="17" t="n"/>
      <c r="D200" s="17" t="n"/>
      <c r="E200" s="17" t="n"/>
      <c r="F200" s="17" t="n"/>
      <c r="G200" s="17" t="n"/>
      <c r="H200" s="18" t="n"/>
      <c r="I200" s="18" t="n"/>
      <c r="J200" s="18">
        <f>IF(COUNT(H200:I200)=2,I200-H200,"")</f>
        <v/>
      </c>
      <c r="K200" s="17" t="n"/>
      <c r="L200" s="18">
        <f>IF($K200="geschäftlich",$J200,"")</f>
        <v/>
      </c>
      <c r="M200" s="18">
        <f>IF($K200="privat",$J200,"")</f>
        <v/>
      </c>
    </row>
    <row r="201">
      <c r="A201" s="19" t="n"/>
      <c r="B201" s="20" t="n"/>
      <c r="C201" s="21" t="n"/>
      <c r="D201" s="21" t="n"/>
      <c r="E201" s="21" t="n"/>
      <c r="F201" s="21" t="n"/>
      <c r="G201" s="21" t="n"/>
      <c r="H201" s="22" t="n"/>
      <c r="I201" s="22" t="n"/>
      <c r="J201" s="22">
        <f>IF(COUNT(H201:I201)=2,I201-H201,"")</f>
        <v/>
      </c>
      <c r="K201" s="21" t="n"/>
      <c r="L201" s="22">
        <f>IF($K201="geschäftlich",$J201,"")</f>
        <v/>
      </c>
      <c r="M201" s="22">
        <f>IF($K201="privat",$J201,"")</f>
        <v/>
      </c>
    </row>
    <row r="202">
      <c r="A202" s="15" t="n"/>
      <c r="B202" s="16" t="n"/>
      <c r="C202" s="17" t="n"/>
      <c r="D202" s="17" t="n"/>
      <c r="E202" s="17" t="n"/>
      <c r="F202" s="17" t="n"/>
      <c r="G202" s="17" t="n"/>
      <c r="H202" s="18" t="n"/>
      <c r="I202" s="18" t="n"/>
      <c r="J202" s="18">
        <f>IF(COUNT(H202:I202)=2,I202-H202,"")</f>
        <v/>
      </c>
      <c r="K202" s="17" t="n"/>
      <c r="L202" s="18">
        <f>IF($K202="geschäftlich",$J202,"")</f>
        <v/>
      </c>
      <c r="M202" s="18">
        <f>IF($K202="privat",$J202,"")</f>
        <v/>
      </c>
    </row>
    <row r="203">
      <c r="A203" s="19" t="n"/>
      <c r="B203" s="20" t="n"/>
      <c r="C203" s="21" t="n"/>
      <c r="D203" s="21" t="n"/>
      <c r="E203" s="21" t="n"/>
      <c r="F203" s="21" t="n"/>
      <c r="G203" s="21" t="n"/>
      <c r="H203" s="22" t="n"/>
      <c r="I203" s="22" t="n"/>
      <c r="J203" s="22">
        <f>IF(COUNT(H203:I203)=2,I203-H203,"")</f>
        <v/>
      </c>
      <c r="K203" s="21" t="n"/>
      <c r="L203" s="22">
        <f>IF($K203="geschäftlich",$J203,"")</f>
        <v/>
      </c>
      <c r="M203" s="22">
        <f>IF($K203="privat",$J203,"")</f>
        <v/>
      </c>
    </row>
    <row r="204">
      <c r="A204" s="15" t="n"/>
      <c r="B204" s="16" t="n"/>
      <c r="C204" s="17" t="n"/>
      <c r="D204" s="17" t="n"/>
      <c r="E204" s="17" t="n"/>
      <c r="F204" s="17" t="n"/>
      <c r="G204" s="17" t="n"/>
      <c r="H204" s="18" t="n"/>
      <c r="I204" s="18" t="n"/>
      <c r="J204" s="18">
        <f>IF(COUNT(H204:I204)=2,I204-H204,"")</f>
        <v/>
      </c>
      <c r="K204" s="17" t="n"/>
      <c r="L204" s="18">
        <f>IF($K204="geschäftlich",$J204,"")</f>
        <v/>
      </c>
      <c r="M204" s="18">
        <f>IF($K204="privat",$J204,"")</f>
        <v/>
      </c>
    </row>
    <row r="205">
      <c r="A205" s="19" t="n"/>
      <c r="B205" s="20" t="n"/>
      <c r="C205" s="21" t="n"/>
      <c r="D205" s="21" t="n"/>
      <c r="E205" s="21" t="n"/>
      <c r="F205" s="21" t="n"/>
      <c r="G205" s="21" t="n"/>
      <c r="H205" s="22" t="n"/>
      <c r="I205" s="22" t="n"/>
      <c r="J205" s="22">
        <f>IF(COUNT(H205:I205)=2,I205-H205,"")</f>
        <v/>
      </c>
      <c r="K205" s="21" t="n"/>
      <c r="L205" s="22">
        <f>IF($K205="geschäftlich",$J205,"")</f>
        <v/>
      </c>
      <c r="M205" s="22">
        <f>IF($K205="privat",$J205,"")</f>
        <v/>
      </c>
    </row>
    <row r="206">
      <c r="A206" s="15" t="n"/>
      <c r="B206" s="16" t="n"/>
      <c r="C206" s="17" t="n"/>
      <c r="D206" s="17" t="n"/>
      <c r="E206" s="17" t="n"/>
      <c r="F206" s="17" t="n"/>
      <c r="G206" s="17" t="n"/>
      <c r="H206" s="18" t="n"/>
      <c r="I206" s="18" t="n"/>
      <c r="J206" s="18">
        <f>IF(COUNT(H206:I206)=2,I206-H206,"")</f>
        <v/>
      </c>
      <c r="K206" s="17" t="n"/>
      <c r="L206" s="18">
        <f>IF($K206="geschäftlich",$J206,"")</f>
        <v/>
      </c>
      <c r="M206" s="18">
        <f>IF($K206="privat",$J206,"")</f>
        <v/>
      </c>
    </row>
    <row r="207">
      <c r="A207" s="19" t="n"/>
      <c r="B207" s="20" t="n"/>
      <c r="C207" s="21" t="n"/>
      <c r="D207" s="21" t="n"/>
      <c r="E207" s="21" t="n"/>
      <c r="F207" s="21" t="n"/>
      <c r="G207" s="21" t="n"/>
      <c r="H207" s="22" t="n"/>
      <c r="I207" s="22" t="n"/>
      <c r="J207" s="22">
        <f>IF(COUNT(H207:I207)=2,I207-H207,"")</f>
        <v/>
      </c>
      <c r="K207" s="21" t="n"/>
      <c r="L207" s="22">
        <f>IF($K207="geschäftlich",$J207,"")</f>
        <v/>
      </c>
      <c r="M207" s="22">
        <f>IF($K207="privat",$J207,"")</f>
        <v/>
      </c>
    </row>
    <row r="208">
      <c r="A208" s="15" t="n"/>
      <c r="B208" s="16" t="n"/>
      <c r="C208" s="17" t="n"/>
      <c r="D208" s="17" t="n"/>
      <c r="E208" s="17" t="n"/>
      <c r="F208" s="17" t="n"/>
      <c r="G208" s="17" t="n"/>
      <c r="H208" s="18" t="n"/>
      <c r="I208" s="18" t="n"/>
      <c r="J208" s="18">
        <f>IF(COUNT(H208:I208)=2,I208-H208,"")</f>
        <v/>
      </c>
      <c r="K208" s="17" t="n"/>
      <c r="L208" s="18">
        <f>IF($K208="geschäftlich",$J208,"")</f>
        <v/>
      </c>
      <c r="M208" s="18">
        <f>IF($K208="privat",$J208,"")</f>
        <v/>
      </c>
    </row>
    <row r="209">
      <c r="A209" s="19" t="n"/>
      <c r="B209" s="20" t="n"/>
      <c r="C209" s="21" t="n"/>
      <c r="D209" s="21" t="n"/>
      <c r="E209" s="21" t="n"/>
      <c r="F209" s="21" t="n"/>
      <c r="G209" s="21" t="n"/>
      <c r="H209" s="22" t="n"/>
      <c r="I209" s="22" t="n"/>
      <c r="J209" s="22">
        <f>IF(COUNT(H209:I209)=2,I209-H209,"")</f>
        <v/>
      </c>
      <c r="K209" s="21" t="n"/>
      <c r="L209" s="22">
        <f>IF($K209="geschäftlich",$J209,"")</f>
        <v/>
      </c>
      <c r="M209" s="22">
        <f>IF($K209="privat",$J209,"")</f>
        <v/>
      </c>
    </row>
    <row r="210">
      <c r="A210" s="15" t="n"/>
      <c r="B210" s="16" t="n"/>
      <c r="C210" s="17" t="n"/>
      <c r="D210" s="17" t="n"/>
      <c r="E210" s="17" t="n"/>
      <c r="F210" s="17" t="n"/>
      <c r="G210" s="17" t="n"/>
      <c r="H210" s="18" t="n"/>
      <c r="I210" s="18" t="n"/>
      <c r="J210" s="18">
        <f>IF(COUNT(H210:I210)=2,I210-H210,"")</f>
        <v/>
      </c>
      <c r="K210" s="17" t="n"/>
      <c r="L210" s="18">
        <f>IF($K210="geschäftlich",$J210,"")</f>
        <v/>
      </c>
      <c r="M210" s="18">
        <f>IF($K210="privat",$J210,"")</f>
        <v/>
      </c>
    </row>
  </sheetData>
  <autoFilter ref="A10:M210"/>
  <dataValidations count="1">
    <dataValidation sqref="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K205 K206 K207 K208 K209 K210" showDropDown="0" showInputMessage="0" showErrorMessage="0" allowBlank="1" error="Bitte geschäftlich oder privat wählen." prompt="Aus der Liste wählen" type="list">
      <formula1>"geschäftlich,privat"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6"/>
  <sheetViews>
    <sheetView showGridLines="0" workbookViewId="0">
      <selection activeCell="A1" sqref="A1"/>
    </sheetView>
  </sheetViews>
  <sheetFormatPr baseColWidth="8" defaultRowHeight="15"/>
  <cols>
    <col width="38" customWidth="1" min="1" max="1"/>
    <col width="18" customWidth="1" min="2" max="2"/>
    <col width="34" customWidth="1" min="3" max="3"/>
  </cols>
  <sheetData>
    <row r="1">
      <c r="A1" s="1" t="inlineStr">
        <is>
          <t>Auswertung und Privatanteil</t>
        </is>
      </c>
    </row>
    <row r="2">
      <c r="A2" s="4" t="inlineStr">
        <is>
          <t>Grau: rechnet selbst. Gelb: bitte ausfüllen.</t>
        </is>
      </c>
    </row>
    <row r="4">
      <c r="A4" s="23" t="inlineStr">
        <is>
          <t>Kilometer total</t>
        </is>
      </c>
      <c r="B4" s="18">
        <f>SUM(Fahrtenbuch!J11:J210)</f>
        <v/>
      </c>
    </row>
    <row r="5">
      <c r="A5" s="23" t="inlineStr">
        <is>
          <t>davon geschäftlich</t>
        </is>
      </c>
      <c r="B5" s="18">
        <f>SUM(Fahrtenbuch!L11:L210)</f>
        <v/>
      </c>
    </row>
    <row r="6">
      <c r="A6" s="23" t="inlineStr">
        <is>
          <t>davon privat</t>
        </is>
      </c>
      <c r="B6" s="18">
        <f>SUM(Fahrtenbuch!M11:M210)</f>
        <v/>
      </c>
    </row>
    <row r="7">
      <c r="A7" s="23" t="inlineStr">
        <is>
          <t>Anteil geschäftlich</t>
        </is>
      </c>
      <c r="B7" s="24">
        <f>IF(B4=0,0,B5/B4)</f>
        <v/>
      </c>
    </row>
    <row r="9">
      <c r="A9" s="23" t="inlineStr">
        <is>
          <t>Fahrzeugkosten des Jahres (CHF)</t>
        </is>
      </c>
      <c r="B9" s="8" t="n"/>
      <c r="C9" s="7" t="inlineStr">
        <is>
          <t>Erst am Jahresende ausfüllen</t>
        </is>
      </c>
    </row>
    <row r="10">
      <c r="A10" s="23" t="inlineStr">
        <is>
          <t>Kosten pro Kilometer (CHF)</t>
        </is>
      </c>
      <c r="B10" s="25">
        <f>IF(OR(B4=0,B9=0),0,B9/B4)</f>
        <v/>
      </c>
    </row>
    <row r="11">
      <c r="A11" s="23" t="inlineStr">
        <is>
          <t>Privatanteil effektiv (CHF)</t>
        </is>
      </c>
      <c r="B11" s="26">
        <f>IF(OR(B4=0,B9=0),0,B10*B6)</f>
        <v/>
      </c>
    </row>
    <row r="13">
      <c r="A13" s="23" t="inlineStr">
        <is>
          <t>Kaufpreis exkl. MWST (CHF)</t>
        </is>
      </c>
      <c r="B13" s="26">
        <f>Fahrtenbuch!B7</f>
        <v/>
      </c>
    </row>
    <row r="14">
      <c r="A14" s="23" t="inlineStr">
        <is>
          <t>Privatanteil pauschal pro Monat (CHF)</t>
        </is>
      </c>
      <c r="B14" s="26">
        <f>IF(B13=0,0,MAX(150,B13*0.009))</f>
        <v/>
      </c>
    </row>
    <row r="15">
      <c r="A15" s="23" t="inlineStr">
        <is>
          <t>Privatanteil pauschal pro Jahr (CHF)</t>
        </is>
      </c>
      <c r="B15" s="26">
        <f>IF(B13=0,0,B14*12)</f>
        <v/>
      </c>
    </row>
    <row r="17">
      <c r="A17" s="23" t="inlineStr">
        <is>
          <t>Differenz pauschal minus effektiv (CHF)</t>
        </is>
      </c>
      <c r="B17" s="26">
        <f>IF(OR(B4=0,B9=0,B13=0),0,B15-B11)</f>
        <v/>
      </c>
    </row>
    <row r="18">
      <c r="A18" s="5" t="inlineStr">
        <is>
          <t>Günstigere Methode</t>
        </is>
      </c>
      <c r="B18" s="27">
        <f>IF(OR(B4=0,B13=0,B9=0),"Noch nicht genug Daten",IF(B11&lt;B15,"Fahrtenbuch","Pauschale"))</f>
        <v/>
      </c>
    </row>
    <row r="20">
      <c r="A20" s="28" t="inlineStr">
        <is>
          <t>Hinweise</t>
        </is>
      </c>
    </row>
    <row r="21">
      <c r="A21" s="29" t="inlineStr">
        <is>
          <t>Pauschale: 0,9 % des Kaufpreises exkl. MWST pro Monat, mindestens CHF 150.</t>
        </is>
      </c>
    </row>
    <row r="22">
      <c r="A22" s="29" t="inlineStr">
        <is>
          <t>Effektiv: Fahrzeugkosten geteilt durch Kilometer total, multipliziert mit den privaten Kilometern.</t>
        </is>
      </c>
    </row>
    <row r="23">
      <c r="A23" s="29" t="inlineStr">
        <is>
          <t>Mehrwertsteuerlich ist die Pauschale nur bei Personenwagen bis 3'500 kg zulässig.</t>
        </is>
      </c>
    </row>
    <row r="24">
      <c r="A24" s="29" t="inlineStr">
        <is>
          <t>Bei der effektiven Methode zählt der Arbeitsweg zu den privaten Kilometern.</t>
        </is>
      </c>
    </row>
    <row r="25">
      <c r="A25" s="29" t="inlineStr">
        <is>
          <t>Der Kilometerkostensatz wird erst aussagekräftig, wenn ein ganzes Jahr erfasst ist.</t>
        </is>
      </c>
    </row>
    <row r="26">
      <c r="A26" s="29" t="inlineStr">
        <is>
          <t>Solange die Beispielzeilen im Fahrtenbuch stehen, rechnet die Auswertung mit diesen Beispieldaten.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2026-09-28T13:26:10Z</dcterms:created>
  <dcterms:modified xmlns:dcterms="http://purl.org/dc/terms/" xmlns:xsi="http://www.w3.org/2001/XMLSchema-instance" xsi:type="dcterms:W3CDTF">2026-09-28T13:26:11Z</dcterms:modified>
</cp:coreProperties>
</file>